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'Дашборд'!$A$58:$A$88</f>
            </numRef>
          </cat>
          <val>
            <numRef>
              <f>'Дашборд'!$C$58:$C$88</f>
            </numRef>
          </val>
        </ser>
        <ser>
          <idx val="1"/>
          <order val="1"/>
          <tx>
            <strRef>
              <f>'Дашборд'!D57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'Дашборд'!$A$58:$A$88</f>
            </numRef>
          </cat>
          <val>
            <numRef>
              <f>'Дашборд'!$D$58:$D$88</f>
            </numRef>
          </val>
        </ser>
        <ser>
          <idx val="2"/>
          <order val="2"/>
          <tx>
            <strRef>
              <f>'Дашборд'!E57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'Дашборд'!$A$58:$A$88</f>
            </numRef>
          </cat>
          <val>
            <numRef>
              <f>'Дашборд'!$E$58:$E$88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44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31.03.2026</t>
        </is>
      </c>
    </row>
    <row r="2">
      <c r="E2" t="inlineStr">
        <is>
          <t>Период: 01.03.2026 - 31.03.2026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(01.03 - 01.03)</t>
        </is>
      </c>
      <c r="O3" s="3" t="inlineStr">
        <is>
          <t>Неделя 2 (02.03 - 08.03)</t>
        </is>
      </c>
      <c r="Y3" s="3" t="inlineStr">
        <is>
          <t>Неделя 3 (09.03 - 15.03)</t>
        </is>
      </c>
      <c r="AI3" s="3" t="inlineStr">
        <is>
          <t>Неделя 4 (16.03 - 22.03)</t>
        </is>
      </c>
      <c r="AS3" s="3" t="inlineStr">
        <is>
          <t>Неделя 5 (23.03 - 29.03)</t>
        </is>
      </c>
      <c r="BC3" s="3" t="inlineStr">
        <is>
          <t>Неделя 6 (30.03 - 31.03)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ТРЕНАЖЕРНЫЙ ЗАЛ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2025-07-31</t>
        </is>
      </c>
      <c r="C6" s="8" t="inlineStr">
        <is>
          <t>ПТ</t>
        </is>
      </c>
      <c r="D6" s="8" t="inlineStr">
        <is>
          <t>Багаутдинова Юлия Мануровна</t>
        </is>
      </c>
      <c r="E6" s="9" t="n">
        <v>4</v>
      </c>
      <c r="F6" s="10" t="n">
        <v>1</v>
      </c>
      <c r="G6" s="10" t="n">
        <v>0</v>
      </c>
      <c r="H6" s="10" t="n">
        <v>0</v>
      </c>
      <c r="I6" s="10" t="n">
        <v>5</v>
      </c>
      <c r="J6" s="10" t="n">
        <v>0.8654135589819058</v>
      </c>
      <c r="K6" s="10">
        <f>I6-J6</f>
        <v/>
      </c>
      <c r="L6" s="10" t="n">
        <v>7789.17</v>
      </c>
      <c r="M6" s="10" t="n">
        <v>1017.030626141279</v>
      </c>
      <c r="N6" s="11">
        <f>L6-M6</f>
        <v/>
      </c>
      <c r="O6" s="9" t="n">
        <v>10</v>
      </c>
      <c r="P6" s="10" t="n">
        <v>1</v>
      </c>
      <c r="Q6" s="10" t="n">
        <v>0</v>
      </c>
      <c r="R6" s="10" t="n">
        <v>0</v>
      </c>
      <c r="S6" s="10" t="n">
        <v>11</v>
      </c>
      <c r="T6" s="10" t="n">
        <v>10.43381049533429</v>
      </c>
      <c r="U6" s="10">
        <f>S6-T6</f>
        <v/>
      </c>
      <c r="V6" s="10" t="n">
        <v>17688.34</v>
      </c>
      <c r="W6" s="10" t="n">
        <v>13069.82982139709</v>
      </c>
      <c r="X6" s="11">
        <f>V6-W6</f>
        <v/>
      </c>
      <c r="Y6" s="9" t="n">
        <v>16</v>
      </c>
      <c r="Z6" s="10" t="n">
        <v>3</v>
      </c>
      <c r="AA6" s="10" t="n">
        <v>2</v>
      </c>
      <c r="AB6" s="10" t="n">
        <v>0</v>
      </c>
      <c r="AC6" s="10" t="n">
        <v>21</v>
      </c>
      <c r="AD6" s="10" t="n">
        <v>10.43381049533429</v>
      </c>
      <c r="AE6" s="10">
        <f>AC6-AD6</f>
        <v/>
      </c>
      <c r="AF6" s="10" t="n">
        <v>31633.08</v>
      </c>
      <c r="AG6" s="10" t="n">
        <v>13069.82982139709</v>
      </c>
      <c r="AH6" s="11">
        <f>AF6-AG6</f>
        <v/>
      </c>
      <c r="AI6" s="9" t="n">
        <v>6</v>
      </c>
      <c r="AJ6" s="10" t="n">
        <v>1</v>
      </c>
      <c r="AK6" s="10" t="n">
        <v>0</v>
      </c>
      <c r="AL6" s="10" t="n">
        <v>0</v>
      </c>
      <c r="AM6" s="10" t="n">
        <v>7</v>
      </c>
      <c r="AN6" s="10" t="n">
        <v>10.43381049533429</v>
      </c>
      <c r="AO6" s="10">
        <f>AM6-AN6</f>
        <v/>
      </c>
      <c r="AP6" s="10" t="n">
        <v>11563.08</v>
      </c>
      <c r="AQ6" s="10" t="n">
        <v>13069.82982139709</v>
      </c>
      <c r="AR6" s="11">
        <f>AP6-AQ6</f>
        <v/>
      </c>
      <c r="AS6" s="9" t="n">
        <v>12</v>
      </c>
      <c r="AT6" s="10" t="n">
        <v>1</v>
      </c>
      <c r="AU6" s="10" t="n">
        <v>1</v>
      </c>
      <c r="AV6" s="10" t="n">
        <v>0</v>
      </c>
      <c r="AW6" s="10" t="n">
        <v>14</v>
      </c>
      <c r="AX6" s="10" t="n">
        <v>10.43381049533429</v>
      </c>
      <c r="AY6" s="10">
        <f>AW6-AX6</f>
        <v/>
      </c>
      <c r="AZ6" s="10" t="n">
        <v>22046.91</v>
      </c>
      <c r="BA6" s="10" t="n">
        <v>13069.82982139709</v>
      </c>
      <c r="BB6" s="11">
        <f>AZ6-BA6</f>
        <v/>
      </c>
      <c r="BC6" s="9" t="n">
        <v>5</v>
      </c>
      <c r="BD6" s="10" t="n">
        <v>1</v>
      </c>
      <c r="BE6" s="10" t="n">
        <v>0</v>
      </c>
      <c r="BF6" s="10" t="n">
        <v>0</v>
      </c>
      <c r="BG6" s="10" t="n">
        <v>6</v>
      </c>
      <c r="BH6" s="10" t="n">
        <v>3.399344459680932</v>
      </c>
      <c r="BI6" s="10">
        <f>BG6-BH6</f>
        <v/>
      </c>
      <c r="BJ6" s="10" t="n">
        <v>9598.17</v>
      </c>
      <c r="BK6" s="10" t="n">
        <v>4403.650088270337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2026-01-31</t>
        </is>
      </c>
      <c r="C7" s="8" t="inlineStr">
        <is>
          <t>ПТ</t>
        </is>
      </c>
      <c r="D7" s="8" t="inlineStr">
        <is>
          <t>Бардаков Майкл Александрович</t>
        </is>
      </c>
      <c r="E7" s="9" t="n">
        <v>0</v>
      </c>
      <c r="F7" s="10" t="n">
        <v>1</v>
      </c>
      <c r="G7" s="10" t="n">
        <v>0</v>
      </c>
      <c r="H7" s="10" t="n">
        <v>0</v>
      </c>
      <c r="I7" s="10" t="n">
        <v>1</v>
      </c>
      <c r="J7" s="10" t="n">
        <v>0.470333455968427</v>
      </c>
      <c r="K7" s="10">
        <f>I7-J7</f>
        <v/>
      </c>
      <c r="L7" s="10" t="n">
        <v>1030</v>
      </c>
      <c r="M7" s="10" t="n">
        <v>292.5945995484442</v>
      </c>
      <c r="N7" s="11">
        <f>L7-M7</f>
        <v/>
      </c>
      <c r="O7" s="9" t="n">
        <v>1</v>
      </c>
      <c r="P7" s="10" t="n">
        <v>5</v>
      </c>
      <c r="Q7" s="10" t="n">
        <v>1</v>
      </c>
      <c r="R7" s="10" t="n">
        <v>0</v>
      </c>
      <c r="S7" s="10" t="n">
        <v>7</v>
      </c>
      <c r="T7" s="10" t="n">
        <v>5.670549182246898</v>
      </c>
      <c r="U7" s="10">
        <f>S7-T7</f>
        <v/>
      </c>
      <c r="V7" s="10" t="n">
        <v>7040</v>
      </c>
      <c r="W7" s="10" t="n">
        <v>3760.124350696564</v>
      </c>
      <c r="X7" s="11">
        <f>V7-W7</f>
        <v/>
      </c>
      <c r="Y7" s="9" t="n">
        <v>4</v>
      </c>
      <c r="Z7" s="10" t="n">
        <v>8</v>
      </c>
      <c r="AA7" s="10" t="n">
        <v>7</v>
      </c>
      <c r="AB7" s="10" t="n">
        <v>0</v>
      </c>
      <c r="AC7" s="10" t="n">
        <v>19</v>
      </c>
      <c r="AD7" s="10" t="n">
        <v>5.670549182246898</v>
      </c>
      <c r="AE7" s="10">
        <f>AC7-AD7</f>
        <v/>
      </c>
      <c r="AF7" s="10" t="n">
        <v>15373.5</v>
      </c>
      <c r="AG7" s="10" t="n">
        <v>3760.124350696564</v>
      </c>
      <c r="AH7" s="11">
        <f>AF7-AG7</f>
        <v/>
      </c>
      <c r="AI7" s="9" t="n">
        <v>5</v>
      </c>
      <c r="AJ7" s="10" t="n">
        <v>7</v>
      </c>
      <c r="AK7" s="10" t="n">
        <v>1</v>
      </c>
      <c r="AL7" s="10" t="n">
        <v>0</v>
      </c>
      <c r="AM7" s="10" t="n">
        <v>13</v>
      </c>
      <c r="AN7" s="10" t="n">
        <v>5.670549182246898</v>
      </c>
      <c r="AO7" s="10">
        <f>AM7-AN7</f>
        <v/>
      </c>
      <c r="AP7" s="10" t="n">
        <v>15630.5</v>
      </c>
      <c r="AQ7" s="10" t="n">
        <v>3760.124350696564</v>
      </c>
      <c r="AR7" s="11">
        <f>AP7-AQ7</f>
        <v/>
      </c>
      <c r="AS7" s="9" t="n">
        <v>9</v>
      </c>
      <c r="AT7" s="10" t="n">
        <v>8</v>
      </c>
      <c r="AU7" s="10" t="n">
        <v>3</v>
      </c>
      <c r="AV7" s="10" t="n">
        <v>0</v>
      </c>
      <c r="AW7" s="10" t="n">
        <v>20</v>
      </c>
      <c r="AX7" s="10" t="n">
        <v>5.670549182246898</v>
      </c>
      <c r="AY7" s="10">
        <f>AW7-AX7</f>
        <v/>
      </c>
      <c r="AZ7" s="10" t="n">
        <v>21714</v>
      </c>
      <c r="BA7" s="10" t="n">
        <v>3760.124350696564</v>
      </c>
      <c r="BB7" s="11">
        <f>AZ7-BA7</f>
        <v/>
      </c>
      <c r="BC7" s="9" t="n">
        <v>3</v>
      </c>
      <c r="BD7" s="10" t="n">
        <v>3</v>
      </c>
      <c r="BE7" s="10" t="n">
        <v>2</v>
      </c>
      <c r="BF7" s="10" t="n">
        <v>0</v>
      </c>
      <c r="BG7" s="10" t="n">
        <v>8</v>
      </c>
      <c r="BH7" s="10" t="n">
        <v>1.847469815043985</v>
      </c>
      <c r="BI7" s="10">
        <f>BG7-BH7</f>
        <v/>
      </c>
      <c r="BJ7" s="10" t="n">
        <v>8016.25</v>
      </c>
      <c r="BK7" s="10" t="n">
        <v>1266.907997665296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2024-02-01</t>
        </is>
      </c>
      <c r="C8" s="8" t="inlineStr">
        <is>
          <t>ПТ</t>
        </is>
      </c>
      <c r="D8" s="8" t="inlineStr">
        <is>
          <t>Важенина Ксения Александровна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0.8842268972206428</v>
      </c>
      <c r="K8" s="10">
        <f>I8-J8</f>
        <v/>
      </c>
      <c r="L8" s="10" t="n">
        <v>0</v>
      </c>
      <c r="M8" s="10" t="n">
        <v>1143.939127150243</v>
      </c>
      <c r="N8" s="11">
        <f>L8-M8</f>
        <v/>
      </c>
      <c r="O8" s="9" t="n">
        <v>10</v>
      </c>
      <c r="P8" s="10" t="n">
        <v>0</v>
      </c>
      <c r="Q8" s="10" t="n">
        <v>0</v>
      </c>
      <c r="R8" s="10" t="n">
        <v>0</v>
      </c>
      <c r="S8" s="10" t="n">
        <v>10</v>
      </c>
      <c r="T8" s="10" t="n">
        <v>10.66063246262417</v>
      </c>
      <c r="U8" s="10">
        <f>S8-T8</f>
        <v/>
      </c>
      <c r="V8" s="10" t="n">
        <v>17052.49</v>
      </c>
      <c r="W8" s="10" t="n">
        <v>14700.72713013295</v>
      </c>
      <c r="X8" s="11">
        <f>V8-W8</f>
        <v/>
      </c>
      <c r="Y8" s="9" t="n">
        <v>10</v>
      </c>
      <c r="Z8" s="10" t="n">
        <v>0</v>
      </c>
      <c r="AA8" s="10" t="n">
        <v>0</v>
      </c>
      <c r="AB8" s="10" t="n">
        <v>0</v>
      </c>
      <c r="AC8" s="10" t="n">
        <v>10</v>
      </c>
      <c r="AD8" s="10" t="n">
        <v>10.66063246262417</v>
      </c>
      <c r="AE8" s="10">
        <f>AC8-AD8</f>
        <v/>
      </c>
      <c r="AF8" s="10" t="n">
        <v>16579.83</v>
      </c>
      <c r="AG8" s="10" t="n">
        <v>14700.72713013295</v>
      </c>
      <c r="AH8" s="11">
        <f>AF8-AG8</f>
        <v/>
      </c>
      <c r="AI8" s="9" t="n">
        <v>8</v>
      </c>
      <c r="AJ8" s="10" t="n">
        <v>0</v>
      </c>
      <c r="AK8" s="10" t="n">
        <v>0</v>
      </c>
      <c r="AL8" s="10" t="n">
        <v>0</v>
      </c>
      <c r="AM8" s="10" t="n">
        <v>8</v>
      </c>
      <c r="AN8" s="10" t="n">
        <v>10.66063246262417</v>
      </c>
      <c r="AO8" s="10">
        <f>AM8-AN8</f>
        <v/>
      </c>
      <c r="AP8" s="10" t="n">
        <v>15147</v>
      </c>
      <c r="AQ8" s="10" t="n">
        <v>14700.72713013295</v>
      </c>
      <c r="AR8" s="11">
        <f>AP8-AQ8</f>
        <v/>
      </c>
      <c r="AS8" s="9" t="n">
        <v>10</v>
      </c>
      <c r="AT8" s="10" t="n">
        <v>0</v>
      </c>
      <c r="AU8" s="10" t="n">
        <v>2</v>
      </c>
      <c r="AV8" s="10" t="n">
        <v>0</v>
      </c>
      <c r="AW8" s="10" t="n">
        <v>12</v>
      </c>
      <c r="AX8" s="10" t="n">
        <v>10.66063246262417</v>
      </c>
      <c r="AY8" s="10">
        <f>AW8-AX8</f>
        <v/>
      </c>
      <c r="AZ8" s="10" t="n">
        <v>15150</v>
      </c>
      <c r="BA8" s="10" t="n">
        <v>14700.72713013295</v>
      </c>
      <c r="BB8" s="11">
        <f>AZ8-BA8</f>
        <v/>
      </c>
      <c r="BC8" s="9" t="n">
        <v>5</v>
      </c>
      <c r="BD8" s="10" t="n">
        <v>0</v>
      </c>
      <c r="BE8" s="10" t="n">
        <v>0</v>
      </c>
      <c r="BF8" s="10" t="n">
        <v>0</v>
      </c>
      <c r="BG8" s="10" t="n">
        <v>5</v>
      </c>
      <c r="BH8" s="10" t="n">
        <v>3.473243252282692</v>
      </c>
      <c r="BI8" s="10">
        <f>BG8-BH8</f>
        <v/>
      </c>
      <c r="BJ8" s="10" t="n">
        <v>8947</v>
      </c>
      <c r="BK8" s="10" t="n">
        <v>4953.152352317935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>
        <is>
          <t>2025-12-27</t>
        </is>
      </c>
      <c r="C9" s="8" t="inlineStr">
        <is>
          <t>ПТ</t>
        </is>
      </c>
      <c r="D9" s="8" t="inlineStr">
        <is>
          <t>Демошкевич София Александровна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0.3010134118197933</v>
      </c>
      <c r="K9" s="10">
        <f>I9-J9</f>
        <v/>
      </c>
      <c r="L9" s="10" t="n">
        <v>0</v>
      </c>
      <c r="M9" s="10" t="n">
        <v>269.680564644048</v>
      </c>
      <c r="N9" s="11">
        <f>L9-M9</f>
        <v/>
      </c>
      <c r="O9" s="9" t="n">
        <v>3</v>
      </c>
      <c r="P9" s="10" t="n">
        <v>0</v>
      </c>
      <c r="Q9" s="10" t="n">
        <v>0</v>
      </c>
      <c r="R9" s="10" t="n">
        <v>0</v>
      </c>
      <c r="S9" s="10" t="n">
        <v>3</v>
      </c>
      <c r="T9" s="10" t="n">
        <v>3.629151476638015</v>
      </c>
      <c r="U9" s="10">
        <f>S9-T9</f>
        <v/>
      </c>
      <c r="V9" s="10" t="n">
        <v>5103</v>
      </c>
      <c r="W9" s="10" t="n">
        <v>3465.656781063701</v>
      </c>
      <c r="X9" s="11">
        <f>V9-W9</f>
        <v/>
      </c>
      <c r="Y9" s="9" t="n">
        <v>3</v>
      </c>
      <c r="Z9" s="10" t="n">
        <v>0</v>
      </c>
      <c r="AA9" s="10" t="n">
        <v>0</v>
      </c>
      <c r="AB9" s="10" t="n">
        <v>0</v>
      </c>
      <c r="AC9" s="10" t="n">
        <v>3</v>
      </c>
      <c r="AD9" s="10" t="n">
        <v>3.629151476638015</v>
      </c>
      <c r="AE9" s="10">
        <f>AC9-AD9</f>
        <v/>
      </c>
      <c r="AF9" s="10" t="n">
        <v>5103</v>
      </c>
      <c r="AG9" s="10" t="n">
        <v>3465.656781063701</v>
      </c>
      <c r="AH9" s="11">
        <f>AF9-AG9</f>
        <v/>
      </c>
      <c r="AI9" s="9" t="n">
        <v>2</v>
      </c>
      <c r="AJ9" s="10" t="n">
        <v>0</v>
      </c>
      <c r="AK9" s="10" t="n">
        <v>4</v>
      </c>
      <c r="AL9" s="10" t="n">
        <v>0</v>
      </c>
      <c r="AM9" s="10" t="n">
        <v>6</v>
      </c>
      <c r="AN9" s="10" t="n">
        <v>3.629151476638015</v>
      </c>
      <c r="AO9" s="10">
        <f>AM9-AN9</f>
        <v/>
      </c>
      <c r="AP9" s="10" t="n">
        <v>4351</v>
      </c>
      <c r="AQ9" s="10" t="n">
        <v>3465.656781063701</v>
      </c>
      <c r="AR9" s="11">
        <f>AP9-AQ9</f>
        <v/>
      </c>
      <c r="AS9" s="9" t="n">
        <v>4</v>
      </c>
      <c r="AT9" s="10" t="n">
        <v>0</v>
      </c>
      <c r="AU9" s="10" t="n">
        <v>2</v>
      </c>
      <c r="AV9" s="10" t="n">
        <v>0</v>
      </c>
      <c r="AW9" s="10" t="n">
        <v>6</v>
      </c>
      <c r="AX9" s="10" t="n">
        <v>3.629151476638015</v>
      </c>
      <c r="AY9" s="10">
        <f>AW9-AX9</f>
        <v/>
      </c>
      <c r="AZ9" s="10" t="n">
        <v>5325.75</v>
      </c>
      <c r="BA9" s="10" t="n">
        <v>3465.656781063701</v>
      </c>
      <c r="BB9" s="11">
        <f>AZ9-BA9</f>
        <v/>
      </c>
      <c r="BC9" s="9" t="n">
        <v>0</v>
      </c>
      <c r="BD9" s="10" t="n">
        <v>0</v>
      </c>
      <c r="BE9" s="10" t="n">
        <v>0</v>
      </c>
      <c r="BF9" s="10" t="n">
        <v>0</v>
      </c>
      <c r="BG9" s="10" t="n">
        <v>0</v>
      </c>
      <c r="BH9" s="10" t="n">
        <v>1.18238068162815</v>
      </c>
      <c r="BI9" s="10">
        <f>BG9-BH9</f>
        <v/>
      </c>
      <c r="BJ9" s="10" t="n">
        <v>0</v>
      </c>
      <c r="BK9" s="10" t="n">
        <v>1167.692311101147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2019-07-07</t>
        </is>
      </c>
      <c r="C10" s="8" t="inlineStr">
        <is>
          <t>ТВК</t>
        </is>
      </c>
      <c r="D10" s="8" t="inlineStr">
        <is>
          <t>Егиазарян Эльмира Яновна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0.6020268236395866</v>
      </c>
      <c r="K10" s="10">
        <f>I10-J10</f>
        <v/>
      </c>
      <c r="L10" s="10" t="n">
        <v>0</v>
      </c>
      <c r="M10" s="10" t="n">
        <v>1299.049517272309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7.258302953276029</v>
      </c>
      <c r="U10" s="10">
        <f>S10-T10</f>
        <v/>
      </c>
      <c r="V10" s="10" t="n">
        <v>0</v>
      </c>
      <c r="W10" s="10" t="n">
        <v>16694.04606303234</v>
      </c>
      <c r="X10" s="11">
        <f>V10-W10</f>
        <v/>
      </c>
      <c r="Y10" s="9" t="n">
        <v>5</v>
      </c>
      <c r="Z10" s="10" t="n">
        <v>0</v>
      </c>
      <c r="AA10" s="10" t="n">
        <v>0</v>
      </c>
      <c r="AB10" s="10" t="n">
        <v>0</v>
      </c>
      <c r="AC10" s="10" t="n">
        <v>5</v>
      </c>
      <c r="AD10" s="10" t="n">
        <v>7.258302953276029</v>
      </c>
      <c r="AE10" s="10">
        <f>AC10-AD10</f>
        <v/>
      </c>
      <c r="AF10" s="10" t="n">
        <v>11744.5</v>
      </c>
      <c r="AG10" s="10" t="n">
        <v>16694.04606303234</v>
      </c>
      <c r="AH10" s="11">
        <f>AF10-AG10</f>
        <v/>
      </c>
      <c r="AI10" s="9" t="n">
        <v>6</v>
      </c>
      <c r="AJ10" s="10" t="n">
        <v>0</v>
      </c>
      <c r="AK10" s="10" t="n">
        <v>1</v>
      </c>
      <c r="AL10" s="10" t="n">
        <v>0</v>
      </c>
      <c r="AM10" s="10" t="n">
        <v>7</v>
      </c>
      <c r="AN10" s="10" t="n">
        <v>7.258302953276029</v>
      </c>
      <c r="AO10" s="10">
        <f>AM10-AN10</f>
        <v/>
      </c>
      <c r="AP10" s="10" t="n">
        <v>13459.88</v>
      </c>
      <c r="AQ10" s="10" t="n">
        <v>16694.04606303234</v>
      </c>
      <c r="AR10" s="11">
        <f>AP10-AQ10</f>
        <v/>
      </c>
      <c r="AS10" s="9" t="n">
        <v>8</v>
      </c>
      <c r="AT10" s="10" t="n">
        <v>0</v>
      </c>
      <c r="AU10" s="10" t="n">
        <v>0</v>
      </c>
      <c r="AV10" s="10" t="n">
        <v>0</v>
      </c>
      <c r="AW10" s="10" t="n">
        <v>8</v>
      </c>
      <c r="AX10" s="10" t="n">
        <v>7.258302953276029</v>
      </c>
      <c r="AY10" s="10">
        <f>AW10-AX10</f>
        <v/>
      </c>
      <c r="AZ10" s="10" t="n">
        <v>18015.75</v>
      </c>
      <c r="BA10" s="10" t="n">
        <v>16694.04606303234</v>
      </c>
      <c r="BB10" s="11">
        <f>AZ10-BA10</f>
        <v/>
      </c>
      <c r="BC10" s="9" t="n">
        <v>4</v>
      </c>
      <c r="BD10" s="10" t="n">
        <v>0</v>
      </c>
      <c r="BE10" s="10" t="n">
        <v>0</v>
      </c>
      <c r="BF10" s="10" t="n">
        <v>0</v>
      </c>
      <c r="BG10" s="10" t="n">
        <v>4</v>
      </c>
      <c r="BH10" s="10" t="n">
        <v>2.364761363256301</v>
      </c>
      <c r="BI10" s="10">
        <f>BG10-BH10</f>
        <v/>
      </c>
      <c r="BJ10" s="10" t="n">
        <v>9396.869999999999</v>
      </c>
      <c r="BK10" s="10" t="n">
        <v>5624.766230598333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8" t="n">
        <v>6</v>
      </c>
      <c r="B11" s="8" t="inlineStr">
        <is>
          <t>2025-08-01</t>
        </is>
      </c>
      <c r="C11" s="8" t="inlineStr">
        <is>
          <t>МТ</t>
        </is>
      </c>
      <c r="D11" s="8" t="inlineStr">
        <is>
          <t>Ершов Данил Викторович</t>
        </is>
      </c>
      <c r="E11" s="9" t="n">
        <v>2</v>
      </c>
      <c r="F11" s="10" t="n">
        <v>0</v>
      </c>
      <c r="G11" s="10" t="n">
        <v>0</v>
      </c>
      <c r="H11" s="10" t="n">
        <v>0</v>
      </c>
      <c r="I11" s="10" t="n">
        <v>2</v>
      </c>
      <c r="J11" s="10" t="n">
        <v>1.617947088531389</v>
      </c>
      <c r="K11" s="10">
        <f>I11-J11</f>
        <v/>
      </c>
      <c r="L11" s="10" t="n">
        <v>3255</v>
      </c>
      <c r="M11" s="10" t="n">
        <v>2402.448428822467</v>
      </c>
      <c r="N11" s="11">
        <f>L11-M11</f>
        <v/>
      </c>
      <c r="O11" s="9" t="n">
        <v>13</v>
      </c>
      <c r="P11" s="10" t="n">
        <v>0</v>
      </c>
      <c r="Q11" s="10" t="n">
        <v>0</v>
      </c>
      <c r="R11" s="10" t="n">
        <v>0</v>
      </c>
      <c r="S11" s="10" t="n">
        <v>13</v>
      </c>
      <c r="T11" s="10" t="n">
        <v>19.50668918692933</v>
      </c>
      <c r="U11" s="10">
        <f>S11-T11</f>
        <v/>
      </c>
      <c r="V11" s="10" t="n">
        <v>21403.5</v>
      </c>
      <c r="W11" s="10" t="n">
        <v>30873.79210843022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19.50668918692933</v>
      </c>
      <c r="AE11" s="10">
        <f>AC11-AD11</f>
        <v/>
      </c>
      <c r="AF11" s="10" t="n">
        <v>0</v>
      </c>
      <c r="AG11" s="10" t="n">
        <v>30873.79210843022</v>
      </c>
      <c r="AH11" s="11">
        <f>AF11-AG11</f>
        <v/>
      </c>
      <c r="AI11" s="9" t="n">
        <v>11</v>
      </c>
      <c r="AJ11" s="10" t="n">
        <v>0</v>
      </c>
      <c r="AK11" s="10" t="n">
        <v>1</v>
      </c>
      <c r="AL11" s="10" t="n">
        <v>0</v>
      </c>
      <c r="AM11" s="10" t="n">
        <v>12</v>
      </c>
      <c r="AN11" s="10" t="n">
        <v>19.50668918692933</v>
      </c>
      <c r="AO11" s="10">
        <f>AM11-AN11</f>
        <v/>
      </c>
      <c r="AP11" s="10" t="n">
        <v>16024.75</v>
      </c>
      <c r="AQ11" s="10" t="n">
        <v>30873.79210843022</v>
      </c>
      <c r="AR11" s="11">
        <f>AP11-AQ11</f>
        <v/>
      </c>
      <c r="AS11" s="9" t="n">
        <v>15</v>
      </c>
      <c r="AT11" s="10" t="n">
        <v>0</v>
      </c>
      <c r="AU11" s="10" t="n">
        <v>0</v>
      </c>
      <c r="AV11" s="10" t="n">
        <v>0</v>
      </c>
      <c r="AW11" s="10" t="n">
        <v>15</v>
      </c>
      <c r="AX11" s="10" t="n">
        <v>19.50668918692933</v>
      </c>
      <c r="AY11" s="10">
        <f>AW11-AX11</f>
        <v/>
      </c>
      <c r="AZ11" s="10" t="n">
        <v>25089.75</v>
      </c>
      <c r="BA11" s="10" t="n">
        <v>30873.79210843022</v>
      </c>
      <c r="BB11" s="11">
        <f>AZ11-BA11</f>
        <v/>
      </c>
      <c r="BC11" s="9" t="n">
        <v>5</v>
      </c>
      <c r="BD11" s="10" t="n">
        <v>0</v>
      </c>
      <c r="BE11" s="10" t="n">
        <v>0</v>
      </c>
      <c r="BF11" s="10" t="n">
        <v>0</v>
      </c>
      <c r="BG11" s="10" t="n">
        <v>5</v>
      </c>
      <c r="BH11" s="10" t="n">
        <v>6.355296163751309</v>
      </c>
      <c r="BI11" s="10">
        <f>BG11-BH11</f>
        <v/>
      </c>
      <c r="BJ11" s="10" t="n">
        <v>7128.75</v>
      </c>
      <c r="BK11" s="10" t="n">
        <v>10402.38313745662</v>
      </c>
      <c r="BL11" s="11">
        <f>BJ11-BK11</f>
        <v/>
      </c>
      <c r="BN11" s="10">
        <f>SUM(J11,T11,AD11,AN11,AX11,BH11)</f>
        <v/>
      </c>
      <c r="BO11" s="10">
        <f>SUM(I11,S11,AC11,AM11,AW11,BG11)</f>
        <v/>
      </c>
      <c r="BP11" s="10">
        <f>BO11-BN11</f>
        <v/>
      </c>
      <c r="BQ11" s="10">
        <f>SUM(M11,W11,AG11,AQ11,BA11,BK11)</f>
        <v/>
      </c>
      <c r="BR11" s="10">
        <f>SUM(L11,V11,AF11,AP11,AZ11,BJ11)</f>
        <v/>
      </c>
      <c r="BS11" s="10">
        <f>BR11-BQ11</f>
        <v/>
      </c>
      <c r="BT11" s="10">
        <f>IFERROR(BR11/31*31,0)</f>
        <v/>
      </c>
    </row>
    <row r="12">
      <c r="A12" s="8" t="n">
        <v>7</v>
      </c>
      <c r="B12" s="8" t="inlineStr">
        <is>
          <t>2025-05-15</t>
        </is>
      </c>
      <c r="C12" s="8" t="inlineStr">
        <is>
          <t>ПТ</t>
        </is>
      </c>
      <c r="D12" s="8" t="inlineStr">
        <is>
          <t>Зинченко Лидия Ивановна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1.015920264891802</v>
      </c>
      <c r="K12" s="10">
        <f>I12-J12</f>
        <v/>
      </c>
      <c r="L12" s="10" t="n">
        <v>0</v>
      </c>
      <c r="M12" s="10" t="n">
        <v>1381.89256654205</v>
      </c>
      <c r="N12" s="11">
        <f>L12-M12</f>
        <v/>
      </c>
      <c r="O12" s="9" t="n">
        <v>12</v>
      </c>
      <c r="P12" s="10" t="n">
        <v>0</v>
      </c>
      <c r="Q12" s="10" t="n">
        <v>0</v>
      </c>
      <c r="R12" s="10" t="n">
        <v>0</v>
      </c>
      <c r="S12" s="10" t="n">
        <v>12</v>
      </c>
      <c r="T12" s="10" t="n">
        <v>12.2483862336533</v>
      </c>
      <c r="U12" s="10">
        <f>S12-T12</f>
        <v/>
      </c>
      <c r="V12" s="10" t="n">
        <v>20344.25</v>
      </c>
      <c r="W12" s="10" t="n">
        <v>17758.65958401269</v>
      </c>
      <c r="X12" s="11">
        <f>V12-W12</f>
        <v/>
      </c>
      <c r="Y12" s="9" t="n">
        <v>13</v>
      </c>
      <c r="Z12" s="10" t="n">
        <v>0</v>
      </c>
      <c r="AA12" s="10" t="n">
        <v>0</v>
      </c>
      <c r="AB12" s="10" t="n">
        <v>0</v>
      </c>
      <c r="AC12" s="10" t="n">
        <v>13</v>
      </c>
      <c r="AD12" s="10" t="n">
        <v>12.2483862336533</v>
      </c>
      <c r="AE12" s="10">
        <f>AC12-AD12</f>
        <v/>
      </c>
      <c r="AF12" s="10" t="n">
        <v>23271.25</v>
      </c>
      <c r="AG12" s="10" t="n">
        <v>17758.65958401269</v>
      </c>
      <c r="AH12" s="11">
        <f>AF12-AG12</f>
        <v/>
      </c>
      <c r="AI12" s="9" t="n">
        <v>9</v>
      </c>
      <c r="AJ12" s="10" t="n">
        <v>0</v>
      </c>
      <c r="AK12" s="10" t="n">
        <v>0</v>
      </c>
      <c r="AL12" s="10" t="n">
        <v>0</v>
      </c>
      <c r="AM12" s="10" t="n">
        <v>9</v>
      </c>
      <c r="AN12" s="10" t="n">
        <v>12.2483862336533</v>
      </c>
      <c r="AO12" s="10">
        <f>AM12-AN12</f>
        <v/>
      </c>
      <c r="AP12" s="10" t="n">
        <v>15451.5</v>
      </c>
      <c r="AQ12" s="10" t="n">
        <v>17758.65958401269</v>
      </c>
      <c r="AR12" s="11">
        <f>AP12-AQ12</f>
        <v/>
      </c>
      <c r="AS12" s="9" t="n">
        <v>11</v>
      </c>
      <c r="AT12" s="10" t="n">
        <v>0</v>
      </c>
      <c r="AU12" s="10" t="n">
        <v>0</v>
      </c>
      <c r="AV12" s="10" t="n">
        <v>0</v>
      </c>
      <c r="AW12" s="10" t="n">
        <v>11</v>
      </c>
      <c r="AX12" s="10" t="n">
        <v>12.2483862336533</v>
      </c>
      <c r="AY12" s="10">
        <f>AW12-AX12</f>
        <v/>
      </c>
      <c r="AZ12" s="10" t="n">
        <v>20726</v>
      </c>
      <c r="BA12" s="10" t="n">
        <v>17758.65958401269</v>
      </c>
      <c r="BB12" s="11">
        <f>AZ12-BA12</f>
        <v/>
      </c>
      <c r="BC12" s="9" t="n">
        <v>2</v>
      </c>
      <c r="BD12" s="10" t="n">
        <v>0</v>
      </c>
      <c r="BE12" s="10" t="n">
        <v>0</v>
      </c>
      <c r="BF12" s="10" t="n">
        <v>0</v>
      </c>
      <c r="BG12" s="10" t="n">
        <v>2</v>
      </c>
      <c r="BH12" s="10" t="n">
        <v>3.990534800495007</v>
      </c>
      <c r="BI12" s="10">
        <f>BG12-BH12</f>
        <v/>
      </c>
      <c r="BJ12" s="10" t="n">
        <v>4005</v>
      </c>
      <c r="BK12" s="10" t="n">
        <v>5983.469097407182</v>
      </c>
      <c r="BL12" s="11">
        <f>BJ12-BK12</f>
        <v/>
      </c>
      <c r="BN12" s="10">
        <f>SUM(J12,T12,AD12,AN12,AX12,BH12)</f>
        <v/>
      </c>
      <c r="BO12" s="10">
        <f>SUM(I12,S12,AC12,AM12,AW12,BG12)</f>
        <v/>
      </c>
      <c r="BP12" s="10">
        <f>BO12-BN12</f>
        <v/>
      </c>
      <c r="BQ12" s="10">
        <f>SUM(M12,W12,AG12,AQ12,BA12,BK12)</f>
        <v/>
      </c>
      <c r="BR12" s="10">
        <f>SUM(L12,V12,AF12,AP12,AZ12,BJ12)</f>
        <v/>
      </c>
      <c r="BS12" s="10">
        <f>BR12-BQ12</f>
        <v/>
      </c>
      <c r="BT12" s="10">
        <f>IFERROR(BR12/31*31,0)</f>
        <v/>
      </c>
    </row>
    <row r="13">
      <c r="A13" s="8" t="n">
        <v>8</v>
      </c>
      <c r="B13" s="8" t="inlineStr">
        <is>
          <t>2026-01-02</t>
        </is>
      </c>
      <c r="C13" s="8" t="inlineStr">
        <is>
          <t>ПТ</t>
        </is>
      </c>
      <c r="D13" s="8" t="inlineStr">
        <is>
          <t>Кийко Меланья Максимовна</t>
        </is>
      </c>
      <c r="E13" s="9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0</v>
      </c>
      <c r="K13" s="10">
        <f>I13-J13</f>
        <v/>
      </c>
      <c r="L13" s="10" t="n">
        <v>0</v>
      </c>
      <c r="M13" s="10" t="n">
        <v>0</v>
      </c>
      <c r="N13" s="11">
        <f>L13-M13</f>
        <v/>
      </c>
      <c r="O13" s="9" t="n">
        <v>0</v>
      </c>
      <c r="P13" s="10" t="n">
        <v>0</v>
      </c>
      <c r="Q13" s="10" t="n">
        <v>4</v>
      </c>
      <c r="R13" s="10" t="n">
        <v>0</v>
      </c>
      <c r="S13" s="10" t="n">
        <v>4</v>
      </c>
      <c r="T13" s="10" t="n">
        <v>0</v>
      </c>
      <c r="U13" s="10">
        <f>S13-T13</f>
        <v/>
      </c>
      <c r="V13" s="10" t="n">
        <v>0</v>
      </c>
      <c r="W13" s="10" t="n">
        <v>0</v>
      </c>
      <c r="X13" s="11">
        <f>V13-W13</f>
        <v/>
      </c>
      <c r="Y13" s="9" t="n">
        <v>2</v>
      </c>
      <c r="Z13" s="10" t="n">
        <v>0</v>
      </c>
      <c r="AA13" s="10" t="n">
        <v>2</v>
      </c>
      <c r="AB13" s="10" t="n">
        <v>0</v>
      </c>
      <c r="AC13" s="10" t="n">
        <v>4</v>
      </c>
      <c r="AD13" s="10" t="n">
        <v>0</v>
      </c>
      <c r="AE13" s="10">
        <f>AC13-AD13</f>
        <v/>
      </c>
      <c r="AF13" s="10" t="n">
        <v>3444.75</v>
      </c>
      <c r="AG13" s="10" t="n">
        <v>0</v>
      </c>
      <c r="AH13" s="11">
        <f>AF13-AG13</f>
        <v/>
      </c>
      <c r="AI13" s="9" t="n">
        <v>4</v>
      </c>
      <c r="AJ13" s="10" t="n">
        <v>0</v>
      </c>
      <c r="AK13" s="10" t="n">
        <v>4</v>
      </c>
      <c r="AL13" s="10" t="n">
        <v>0</v>
      </c>
      <c r="AM13" s="10" t="n">
        <v>8</v>
      </c>
      <c r="AN13" s="10" t="n">
        <v>0</v>
      </c>
      <c r="AO13" s="10">
        <f>AM13-AN13</f>
        <v/>
      </c>
      <c r="AP13" s="10" t="n">
        <v>6354.5</v>
      </c>
      <c r="AQ13" s="10" t="n">
        <v>0</v>
      </c>
      <c r="AR13" s="11">
        <f>AP13-AQ13</f>
        <v/>
      </c>
      <c r="AS13" s="9" t="n">
        <v>7</v>
      </c>
      <c r="AT13" s="10" t="n">
        <v>0</v>
      </c>
      <c r="AU13" s="10" t="n">
        <v>1</v>
      </c>
      <c r="AV13" s="10" t="n">
        <v>0</v>
      </c>
      <c r="AW13" s="10" t="n">
        <v>8</v>
      </c>
      <c r="AX13" s="10" t="n">
        <v>0</v>
      </c>
      <c r="AY13" s="10">
        <f>AW13-AX13</f>
        <v/>
      </c>
      <c r="AZ13" s="10" t="n">
        <v>11052.5</v>
      </c>
      <c r="BA13" s="10" t="n">
        <v>0</v>
      </c>
      <c r="BB13" s="11">
        <f>AZ13-BA13</f>
        <v/>
      </c>
      <c r="BC13" s="9" t="n">
        <v>2</v>
      </c>
      <c r="BD13" s="10" t="n">
        <v>0</v>
      </c>
      <c r="BE13" s="10" t="n">
        <v>0</v>
      </c>
      <c r="BF13" s="10" t="n">
        <v>0</v>
      </c>
      <c r="BG13" s="10" t="n">
        <v>2</v>
      </c>
      <c r="BH13" s="10" t="n">
        <v>0</v>
      </c>
      <c r="BI13" s="10">
        <f>BG13-BH13</f>
        <v/>
      </c>
      <c r="BJ13" s="10" t="n">
        <v>3177.25</v>
      </c>
      <c r="BK13" s="10" t="n">
        <v>0</v>
      </c>
      <c r="BL13" s="11">
        <f>BJ13-BK13</f>
        <v/>
      </c>
      <c r="BN13" s="10">
        <f>SUM(J13,T13,AD13,AN13,AX13,BH13)</f>
        <v/>
      </c>
      <c r="BO13" s="10">
        <f>SUM(I13,S13,AC13,AM13,AW13,BG13)</f>
        <v/>
      </c>
      <c r="BP13" s="10">
        <f>BO13-BN13</f>
        <v/>
      </c>
      <c r="BQ13" s="10">
        <f>SUM(M13,W13,AG13,AQ13,BA13,BK13)</f>
        <v/>
      </c>
      <c r="BR13" s="10">
        <f>SUM(L13,V13,AF13,AP13,AZ13,BJ13)</f>
        <v/>
      </c>
      <c r="BS13" s="10">
        <f>BR13-BQ13</f>
        <v/>
      </c>
      <c r="BT13" s="10">
        <f>IFERROR(BR13/31*31,0)</f>
        <v/>
      </c>
    </row>
    <row r="14">
      <c r="A14" s="8" t="n">
        <v>9</v>
      </c>
      <c r="B14" s="8" t="inlineStr">
        <is>
          <t>2025-08-01</t>
        </is>
      </c>
      <c r="C14" s="8" t="inlineStr">
        <is>
          <t>ПТ</t>
        </is>
      </c>
      <c r="D14" s="8" t="inlineStr">
        <is>
          <t>Корнеев Иван Викторович</t>
        </is>
      </c>
      <c r="E14" s="9" t="n">
        <v>2</v>
      </c>
      <c r="F14" s="10" t="n">
        <v>0</v>
      </c>
      <c r="G14" s="10" t="n">
        <v>0</v>
      </c>
      <c r="H14" s="10" t="n">
        <v>0</v>
      </c>
      <c r="I14" s="10" t="n">
        <v>2</v>
      </c>
      <c r="J14" s="10" t="n">
        <v>2.314040603364661</v>
      </c>
      <c r="K14" s="10">
        <f>I14-J14</f>
        <v/>
      </c>
      <c r="L14" s="10" t="n">
        <v>3334</v>
      </c>
      <c r="M14" s="10" t="n">
        <v>3378.93883936366</v>
      </c>
      <c r="N14" s="11">
        <f>L14-M14</f>
        <v/>
      </c>
      <c r="O14" s="9" t="n">
        <v>20</v>
      </c>
      <c r="P14" s="10" t="n">
        <v>0</v>
      </c>
      <c r="Q14" s="10" t="n">
        <v>1</v>
      </c>
      <c r="R14" s="10" t="n">
        <v>0</v>
      </c>
      <c r="S14" s="10" t="n">
        <v>21</v>
      </c>
      <c r="T14" s="10" t="n">
        <v>27.89910197665474</v>
      </c>
      <c r="U14" s="10">
        <f>S14-T14</f>
        <v/>
      </c>
      <c r="V14" s="10" t="n">
        <v>32798.5</v>
      </c>
      <c r="W14" s="10" t="n">
        <v>43422.64084509225</v>
      </c>
      <c r="X14" s="11">
        <f>V14-W14</f>
        <v/>
      </c>
      <c r="Y14" s="9" t="n">
        <v>24</v>
      </c>
      <c r="Z14" s="10" t="n">
        <v>0</v>
      </c>
      <c r="AA14" s="10" t="n">
        <v>0</v>
      </c>
      <c r="AB14" s="10" t="n">
        <v>0</v>
      </c>
      <c r="AC14" s="10" t="n">
        <v>24</v>
      </c>
      <c r="AD14" s="10" t="n">
        <v>27.89910197665474</v>
      </c>
      <c r="AE14" s="10">
        <f>AC14-AD14</f>
        <v/>
      </c>
      <c r="AF14" s="10" t="n">
        <v>37353.75</v>
      </c>
      <c r="AG14" s="10" t="n">
        <v>43422.64084509225</v>
      </c>
      <c r="AH14" s="11">
        <f>AF14-AG14</f>
        <v/>
      </c>
      <c r="AI14" s="9" t="n">
        <v>21</v>
      </c>
      <c r="AJ14" s="10" t="n">
        <v>0</v>
      </c>
      <c r="AK14" s="10" t="n">
        <v>0</v>
      </c>
      <c r="AL14" s="10" t="n">
        <v>0</v>
      </c>
      <c r="AM14" s="10" t="n">
        <v>21</v>
      </c>
      <c r="AN14" s="10" t="n">
        <v>27.89910197665474</v>
      </c>
      <c r="AO14" s="10">
        <f>AM14-AN14</f>
        <v/>
      </c>
      <c r="AP14" s="10" t="n">
        <v>34851.25</v>
      </c>
      <c r="AQ14" s="10" t="n">
        <v>43422.64084509225</v>
      </c>
      <c r="AR14" s="11">
        <f>AP14-AQ14</f>
        <v/>
      </c>
      <c r="AS14" s="9" t="n">
        <v>18</v>
      </c>
      <c r="AT14" s="10" t="n">
        <v>0</v>
      </c>
      <c r="AU14" s="10" t="n">
        <v>0</v>
      </c>
      <c r="AV14" s="10" t="n">
        <v>0</v>
      </c>
      <c r="AW14" s="10" t="n">
        <v>18</v>
      </c>
      <c r="AX14" s="10" t="n">
        <v>27.89910197665474</v>
      </c>
      <c r="AY14" s="10">
        <f>AW14-AX14</f>
        <v/>
      </c>
      <c r="AZ14" s="10" t="n">
        <v>31185.75</v>
      </c>
      <c r="BA14" s="10" t="n">
        <v>43422.64084509225</v>
      </c>
      <c r="BB14" s="11">
        <f>AZ14-BA14</f>
        <v/>
      </c>
      <c r="BC14" s="9" t="n">
        <v>8</v>
      </c>
      <c r="BD14" s="10" t="n">
        <v>0</v>
      </c>
      <c r="BE14" s="10" t="n">
        <v>0</v>
      </c>
      <c r="BF14" s="10" t="n">
        <v>0</v>
      </c>
      <c r="BG14" s="10" t="n">
        <v>8</v>
      </c>
      <c r="BH14" s="10" t="n">
        <v>9.089551490016406</v>
      </c>
      <c r="BI14" s="10">
        <f>BG14-BH14</f>
        <v/>
      </c>
      <c r="BJ14" s="10" t="n">
        <v>11992</v>
      </c>
      <c r="BK14" s="10" t="n">
        <v>14630.49778026731</v>
      </c>
      <c r="BL14" s="11">
        <f>BJ14-BK14</f>
        <v/>
      </c>
      <c r="BN14" s="10">
        <f>SUM(J14,T14,AD14,AN14,AX14,BH14)</f>
        <v/>
      </c>
      <c r="BO14" s="10">
        <f>SUM(I14,S14,AC14,AM14,AW14,BG14)</f>
        <v/>
      </c>
      <c r="BP14" s="10">
        <f>BO14-BN14</f>
        <v/>
      </c>
      <c r="BQ14" s="10">
        <f>SUM(M14,W14,AG14,AQ14,BA14,BK14)</f>
        <v/>
      </c>
      <c r="BR14" s="10">
        <f>SUM(L14,V14,AF14,AP14,AZ14,BJ14)</f>
        <v/>
      </c>
      <c r="BS14" s="10">
        <f>BR14-BQ14</f>
        <v/>
      </c>
      <c r="BT14" s="10">
        <f>IFERROR(BR14/31*31,0)</f>
        <v/>
      </c>
    </row>
    <row r="15">
      <c r="A15" s="8" t="n">
        <v>10</v>
      </c>
      <c r="B15" s="8" t="inlineStr">
        <is>
          <t>2026-01-02</t>
        </is>
      </c>
      <c r="C15" s="8" t="inlineStr">
        <is>
          <t>ПТ</t>
        </is>
      </c>
      <c r="D15" s="8" t="inlineStr">
        <is>
          <t>Красильников Михаил Васильевич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0.07525335295494832</v>
      </c>
      <c r="K15" s="10">
        <f>I15-J15</f>
        <v/>
      </c>
      <c r="L15" s="10" t="n">
        <v>0</v>
      </c>
      <c r="M15" s="10" t="n">
        <v>0</v>
      </c>
      <c r="N15" s="11">
        <f>L15-M15</f>
        <v/>
      </c>
      <c r="O15" s="9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0.9072878691595037</v>
      </c>
      <c r="U15" s="10">
        <f>S15-T15</f>
        <v/>
      </c>
      <c r="V15" s="10" t="n">
        <v>0</v>
      </c>
      <c r="W15" s="10" t="n">
        <v>0</v>
      </c>
      <c r="X15" s="11">
        <f>V15-W15</f>
        <v/>
      </c>
      <c r="Y15" s="9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0.9072878691595037</v>
      </c>
      <c r="AE15" s="10">
        <f>AC15-AD15</f>
        <v/>
      </c>
      <c r="AF15" s="10" t="n">
        <v>0</v>
      </c>
      <c r="AG15" s="10" t="n">
        <v>0</v>
      </c>
      <c r="AH15" s="11">
        <f>AF15-AG15</f>
        <v/>
      </c>
      <c r="AI15" s="9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0.9072878691595037</v>
      </c>
      <c r="AO15" s="10">
        <f>AM15-AN15</f>
        <v/>
      </c>
      <c r="AP15" s="10" t="n">
        <v>0</v>
      </c>
      <c r="AQ15" s="10" t="n">
        <v>0</v>
      </c>
      <c r="AR15" s="11">
        <f>AP15-AQ15</f>
        <v/>
      </c>
      <c r="AS15" s="9" t="n">
        <v>0</v>
      </c>
      <c r="AT15" s="10" t="n">
        <v>0</v>
      </c>
      <c r="AU15" s="10" t="n">
        <v>3</v>
      </c>
      <c r="AV15" s="10" t="n">
        <v>0</v>
      </c>
      <c r="AW15" s="10" t="n">
        <v>3</v>
      </c>
      <c r="AX15" s="10" t="n">
        <v>0.9072878691595037</v>
      </c>
      <c r="AY15" s="10">
        <f>AW15-AX15</f>
        <v/>
      </c>
      <c r="AZ15" s="10" t="n">
        <v>0</v>
      </c>
      <c r="BA15" s="10" t="n">
        <v>0</v>
      </c>
      <c r="BB15" s="11">
        <f>AZ15-BA15</f>
        <v/>
      </c>
      <c r="BC15" s="9" t="n">
        <v>0</v>
      </c>
      <c r="BD15" s="10" t="n">
        <v>0</v>
      </c>
      <c r="BE15" s="10" t="n">
        <v>1</v>
      </c>
      <c r="BF15" s="10" t="n">
        <v>0</v>
      </c>
      <c r="BG15" s="10" t="n">
        <v>1</v>
      </c>
      <c r="BH15" s="10" t="n">
        <v>0.2955951704070376</v>
      </c>
      <c r="BI15" s="10">
        <f>BG15-BH15</f>
        <v/>
      </c>
      <c r="BJ15" s="10" t="n">
        <v>0</v>
      </c>
      <c r="BK15" s="10" t="n">
        <v>0</v>
      </c>
      <c r="BL15" s="11">
        <f>BJ15-BK15</f>
        <v/>
      </c>
      <c r="BN15" s="10">
        <f>SUM(J15,T15,AD15,AN15,AX15,BH15)</f>
        <v/>
      </c>
      <c r="BO15" s="10">
        <f>SUM(I15,S15,AC15,AM15,AW15,BG15)</f>
        <v/>
      </c>
      <c r="BP15" s="10">
        <f>BO15-BN15</f>
        <v/>
      </c>
      <c r="BQ15" s="10">
        <f>SUM(M15,W15,AG15,AQ15,BA15,BK15)</f>
        <v/>
      </c>
      <c r="BR15" s="10">
        <f>SUM(L15,V15,AF15,AP15,AZ15,BJ15)</f>
        <v/>
      </c>
      <c r="BS15" s="10">
        <f>BR15-BQ15</f>
        <v/>
      </c>
      <c r="BT15" s="10">
        <f>IFERROR(BR15/31*31,0)</f>
        <v/>
      </c>
    </row>
    <row r="16">
      <c r="A16" s="8" t="n">
        <v>11</v>
      </c>
      <c r="B16" s="8" t="inlineStr">
        <is>
          <t>2026-01-02</t>
        </is>
      </c>
      <c r="C16" s="8" t="inlineStr">
        <is>
          <t>ПТ</t>
        </is>
      </c>
      <c r="D16" s="8" t="inlineStr">
        <is>
          <t>Пирогов Илья Дмитриевич</t>
        </is>
      </c>
      <c r="E16" s="9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1.373373691427807</v>
      </c>
      <c r="K16" s="10">
        <f>I16-J16</f>
        <v/>
      </c>
      <c r="L16" s="10" t="n">
        <v>0</v>
      </c>
      <c r="M16" s="10" t="n">
        <v>1693.875964855752</v>
      </c>
      <c r="N16" s="11">
        <f>L16-M16</f>
        <v/>
      </c>
      <c r="O16" s="9" t="n">
        <v>13</v>
      </c>
      <c r="P16" s="10" t="n">
        <v>0</v>
      </c>
      <c r="Q16" s="10" t="n">
        <v>0</v>
      </c>
      <c r="R16" s="10" t="n">
        <v>0</v>
      </c>
      <c r="S16" s="10" t="n">
        <v>13</v>
      </c>
      <c r="T16" s="10" t="n">
        <v>16.55800361216094</v>
      </c>
      <c r="U16" s="10">
        <f>S16-T16</f>
        <v/>
      </c>
      <c r="V16" s="10" t="n">
        <v>18943</v>
      </c>
      <c r="W16" s="10" t="n">
        <v>21767.94880132168</v>
      </c>
      <c r="X16" s="11">
        <f>V16-W16</f>
        <v/>
      </c>
      <c r="Y16" s="9" t="n">
        <v>12</v>
      </c>
      <c r="Z16" s="10" t="n">
        <v>0</v>
      </c>
      <c r="AA16" s="10" t="n">
        <v>0</v>
      </c>
      <c r="AB16" s="10" t="n">
        <v>0</v>
      </c>
      <c r="AC16" s="10" t="n">
        <v>12</v>
      </c>
      <c r="AD16" s="10" t="n">
        <v>16.55800361216094</v>
      </c>
      <c r="AE16" s="10">
        <f>AC16-AD16</f>
        <v/>
      </c>
      <c r="AF16" s="10" t="n">
        <v>19330.83</v>
      </c>
      <c r="AG16" s="10" t="n">
        <v>21767.94880132168</v>
      </c>
      <c r="AH16" s="11">
        <f>AF16-AG16</f>
        <v/>
      </c>
      <c r="AI16" s="9" t="n">
        <v>6</v>
      </c>
      <c r="AJ16" s="10" t="n">
        <v>0</v>
      </c>
      <c r="AK16" s="10" t="n">
        <v>0</v>
      </c>
      <c r="AL16" s="10" t="n">
        <v>0</v>
      </c>
      <c r="AM16" s="10" t="n">
        <v>6</v>
      </c>
      <c r="AN16" s="10" t="n">
        <v>16.55800361216094</v>
      </c>
      <c r="AO16" s="10">
        <f>AM16-AN16</f>
        <v/>
      </c>
      <c r="AP16" s="10" t="n">
        <v>9330</v>
      </c>
      <c r="AQ16" s="10" t="n">
        <v>21767.94880132168</v>
      </c>
      <c r="AR16" s="11">
        <f>AP16-AQ16</f>
        <v/>
      </c>
      <c r="AS16" s="9" t="n">
        <v>10</v>
      </c>
      <c r="AT16" s="10" t="n">
        <v>0</v>
      </c>
      <c r="AU16" s="10" t="n">
        <v>0</v>
      </c>
      <c r="AV16" s="10" t="n">
        <v>0</v>
      </c>
      <c r="AW16" s="10" t="n">
        <v>10</v>
      </c>
      <c r="AX16" s="10" t="n">
        <v>16.55800361216094</v>
      </c>
      <c r="AY16" s="10">
        <f>AW16-AX16</f>
        <v/>
      </c>
      <c r="AZ16" s="10" t="n">
        <v>15559.17</v>
      </c>
      <c r="BA16" s="10" t="n">
        <v>21767.94880132168</v>
      </c>
      <c r="BB16" s="11">
        <f>AZ16-BA16</f>
        <v/>
      </c>
      <c r="BC16" s="9" t="n">
        <v>4</v>
      </c>
      <c r="BD16" s="10" t="n">
        <v>0</v>
      </c>
      <c r="BE16" s="10" t="n">
        <v>0</v>
      </c>
      <c r="BF16" s="10" t="n">
        <v>0</v>
      </c>
      <c r="BG16" s="10" t="n">
        <v>4</v>
      </c>
      <c r="BH16" s="10" t="n">
        <v>5.394611859928436</v>
      </c>
      <c r="BI16" s="10">
        <f>BG16-BH16</f>
        <v/>
      </c>
      <c r="BJ16" s="10" t="n">
        <v>6303.16</v>
      </c>
      <c r="BK16" s="10" t="n">
        <v>7334.328829857528</v>
      </c>
      <c r="BL16" s="11">
        <f>BJ16-BK16</f>
        <v/>
      </c>
      <c r="BN16" s="10">
        <f>SUM(J16,T16,AD16,AN16,AX16,BH16)</f>
        <v/>
      </c>
      <c r="BO16" s="10">
        <f>SUM(I16,S16,AC16,AM16,AW16,BG16)</f>
        <v/>
      </c>
      <c r="BP16" s="10">
        <f>BO16-BN16</f>
        <v/>
      </c>
      <c r="BQ16" s="10">
        <f>SUM(M16,W16,AG16,AQ16,BA16,BK16)</f>
        <v/>
      </c>
      <c r="BR16" s="10">
        <f>SUM(L16,V16,AF16,AP16,AZ16,BJ16)</f>
        <v/>
      </c>
      <c r="BS16" s="10">
        <f>BR16-BQ16</f>
        <v/>
      </c>
      <c r="BT16" s="10">
        <f>IFERROR(BR16/31*31,0)</f>
        <v/>
      </c>
    </row>
    <row r="17">
      <c r="A17" s="8" t="n">
        <v>12</v>
      </c>
      <c r="B17" s="8" t="inlineStr">
        <is>
          <t>2026-01-02</t>
        </is>
      </c>
      <c r="C17" s="8" t="inlineStr">
        <is>
          <t>ПТ</t>
        </is>
      </c>
      <c r="D17" s="8" t="inlineStr">
        <is>
          <t>Рочев Игорь Алексеевич</t>
        </is>
      </c>
      <c r="E17" s="9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3.047760794675407</v>
      </c>
      <c r="K17" s="10">
        <f>I17-J17</f>
        <v/>
      </c>
      <c r="L17" s="10" t="n">
        <v>0</v>
      </c>
      <c r="M17" s="10" t="n">
        <v>5985.850964256124</v>
      </c>
      <c r="N17" s="11">
        <f>L17-M17</f>
        <v/>
      </c>
      <c r="O17" s="9" t="n">
        <v>27</v>
      </c>
      <c r="P17" s="10" t="n">
        <v>0</v>
      </c>
      <c r="Q17" s="10" t="n">
        <v>0</v>
      </c>
      <c r="R17" s="10" t="n">
        <v>0</v>
      </c>
      <c r="S17" s="10" t="n">
        <v>27</v>
      </c>
      <c r="T17" s="10" t="n">
        <v>36.7451587009599</v>
      </c>
      <c r="U17" s="10">
        <f>S17-T17</f>
        <v/>
      </c>
      <c r="V17" s="10" t="n">
        <v>58051.75</v>
      </c>
      <c r="W17" s="10" t="n">
        <v>76923.98972870802</v>
      </c>
      <c r="X17" s="11">
        <f>V17-W17</f>
        <v/>
      </c>
      <c r="Y17" s="9" t="n">
        <v>27</v>
      </c>
      <c r="Z17" s="10" t="n">
        <v>0</v>
      </c>
      <c r="AA17" s="10" t="n">
        <v>0</v>
      </c>
      <c r="AB17" s="10" t="n">
        <v>0</v>
      </c>
      <c r="AC17" s="10" t="n">
        <v>27</v>
      </c>
      <c r="AD17" s="10" t="n">
        <v>36.7451587009599</v>
      </c>
      <c r="AE17" s="10">
        <f>AC17-AD17</f>
        <v/>
      </c>
      <c r="AF17" s="10" t="n">
        <v>59151.85</v>
      </c>
      <c r="AG17" s="10" t="n">
        <v>76923.98972870802</v>
      </c>
      <c r="AH17" s="11">
        <f>AF17-AG17</f>
        <v/>
      </c>
      <c r="AI17" s="9" t="n">
        <v>32</v>
      </c>
      <c r="AJ17" s="10" t="n">
        <v>0</v>
      </c>
      <c r="AK17" s="10" t="n">
        <v>0</v>
      </c>
      <c r="AL17" s="10" t="n">
        <v>0</v>
      </c>
      <c r="AM17" s="10" t="n">
        <v>32</v>
      </c>
      <c r="AN17" s="10" t="n">
        <v>36.7451587009599</v>
      </c>
      <c r="AO17" s="10">
        <f>AM17-AN17</f>
        <v/>
      </c>
      <c r="AP17" s="10" t="n">
        <v>70026.95</v>
      </c>
      <c r="AQ17" s="10" t="n">
        <v>76923.98972870802</v>
      </c>
      <c r="AR17" s="11">
        <f>AP17-AQ17</f>
        <v/>
      </c>
      <c r="AS17" s="9" t="n">
        <v>31</v>
      </c>
      <c r="AT17" s="10" t="n">
        <v>0</v>
      </c>
      <c r="AU17" s="10" t="n">
        <v>0</v>
      </c>
      <c r="AV17" s="10" t="n">
        <v>0</v>
      </c>
      <c r="AW17" s="10" t="n">
        <v>31</v>
      </c>
      <c r="AX17" s="10" t="n">
        <v>36.7451587009599</v>
      </c>
      <c r="AY17" s="10">
        <f>AW17-AX17</f>
        <v/>
      </c>
      <c r="AZ17" s="10" t="n">
        <v>68605.29999999999</v>
      </c>
      <c r="BA17" s="10" t="n">
        <v>76923.98972870802</v>
      </c>
      <c r="BB17" s="11">
        <f>AZ17-BA17</f>
        <v/>
      </c>
      <c r="BC17" s="9" t="n">
        <v>11</v>
      </c>
      <c r="BD17" s="10" t="n">
        <v>0</v>
      </c>
      <c r="BE17" s="10" t="n">
        <v>0</v>
      </c>
      <c r="BF17" s="10" t="n">
        <v>0</v>
      </c>
      <c r="BG17" s="10" t="n">
        <v>11</v>
      </c>
      <c r="BH17" s="10" t="n">
        <v>11.97160440148502</v>
      </c>
      <c r="BI17" s="10">
        <f>BG17-BH17</f>
        <v/>
      </c>
      <c r="BJ17" s="10" t="n">
        <v>23970.33</v>
      </c>
      <c r="BK17" s="10" t="n">
        <v>25918.19012091172</v>
      </c>
      <c r="BL17" s="11">
        <f>BJ17-BK17</f>
        <v/>
      </c>
      <c r="BN17" s="10">
        <f>SUM(J17,T17,AD17,AN17,AX17,BH17)</f>
        <v/>
      </c>
      <c r="BO17" s="10">
        <f>SUM(I17,S17,AC17,AM17,AW17,BG17)</f>
        <v/>
      </c>
      <c r="BP17" s="10">
        <f>BO17-BN17</f>
        <v/>
      </c>
      <c r="BQ17" s="10">
        <f>SUM(M17,W17,AG17,AQ17,BA17,BK17)</f>
        <v/>
      </c>
      <c r="BR17" s="10">
        <f>SUM(L17,V17,AF17,AP17,AZ17,BJ17)</f>
        <v/>
      </c>
      <c r="BS17" s="10">
        <f>BR17-BQ17</f>
        <v/>
      </c>
      <c r="BT17" s="10">
        <f>IFERROR(BR17/31*31,0)</f>
        <v/>
      </c>
    </row>
    <row r="18">
      <c r="A18" s="8" t="n">
        <v>13</v>
      </c>
      <c r="B18" s="8" t="inlineStr">
        <is>
          <t>2026-01-02</t>
        </is>
      </c>
      <c r="C18" s="8" t="inlineStr">
        <is>
          <t>ПТ</t>
        </is>
      </c>
      <c r="D18" s="8" t="inlineStr">
        <is>
          <t>Ставертий Глеб Владимирович</t>
        </is>
      </c>
      <c r="E18" s="9" t="n">
        <v>0</v>
      </c>
      <c r="F18" s="10" t="n">
        <v>0</v>
      </c>
      <c r="G18" s="10" t="n">
        <v>2</v>
      </c>
      <c r="H18" s="10" t="n">
        <v>0</v>
      </c>
      <c r="I18" s="10" t="n">
        <v>2</v>
      </c>
      <c r="J18" s="10" t="n">
        <v>0.3386400882972674</v>
      </c>
      <c r="K18" s="10">
        <f>I18-J18</f>
        <v/>
      </c>
      <c r="L18" s="10" t="n">
        <v>0</v>
      </c>
      <c r="M18" s="10" t="n">
        <v>408.9273921399943</v>
      </c>
      <c r="N18" s="11">
        <f>L18-M18</f>
        <v/>
      </c>
      <c r="O18" s="9" t="n">
        <v>4</v>
      </c>
      <c r="P18" s="10" t="n">
        <v>0</v>
      </c>
      <c r="Q18" s="10" t="n">
        <v>2</v>
      </c>
      <c r="R18" s="10" t="n">
        <v>0</v>
      </c>
      <c r="S18" s="10" t="n">
        <v>6</v>
      </c>
      <c r="T18" s="10" t="n">
        <v>4.082795411217766</v>
      </c>
      <c r="U18" s="10">
        <f>S18-T18</f>
        <v/>
      </c>
      <c r="V18" s="10" t="n">
        <v>4754.5</v>
      </c>
      <c r="W18" s="10" t="n">
        <v>5255.113550371102</v>
      </c>
      <c r="X18" s="11">
        <f>V18-W18</f>
        <v/>
      </c>
      <c r="Y18" s="9" t="n">
        <v>2</v>
      </c>
      <c r="Z18" s="10" t="n">
        <v>0</v>
      </c>
      <c r="AA18" s="10" t="n">
        <v>3</v>
      </c>
      <c r="AB18" s="10" t="n">
        <v>0</v>
      </c>
      <c r="AC18" s="10" t="n">
        <v>5</v>
      </c>
      <c r="AD18" s="10" t="n">
        <v>4.082795411217766</v>
      </c>
      <c r="AE18" s="10">
        <f>AC18-AD18</f>
        <v/>
      </c>
      <c r="AF18" s="10" t="n">
        <v>3109.5</v>
      </c>
      <c r="AG18" s="10" t="n">
        <v>5255.113550371102</v>
      </c>
      <c r="AH18" s="11">
        <f>AF18-AG18</f>
        <v/>
      </c>
      <c r="AI18" s="9" t="n">
        <v>6</v>
      </c>
      <c r="AJ18" s="10" t="n">
        <v>0</v>
      </c>
      <c r="AK18" s="10" t="n">
        <v>0</v>
      </c>
      <c r="AL18" s="10" t="n">
        <v>0</v>
      </c>
      <c r="AM18" s="10" t="n">
        <v>6</v>
      </c>
      <c r="AN18" s="10" t="n">
        <v>4.082795411217766</v>
      </c>
      <c r="AO18" s="10">
        <f>AM18-AN18</f>
        <v/>
      </c>
      <c r="AP18" s="10" t="n">
        <v>10264.75</v>
      </c>
      <c r="AQ18" s="10" t="n">
        <v>5255.113550371102</v>
      </c>
      <c r="AR18" s="11">
        <f>AP18-AQ18</f>
        <v/>
      </c>
      <c r="AS18" s="9" t="n">
        <v>7</v>
      </c>
      <c r="AT18" s="10" t="n">
        <v>0</v>
      </c>
      <c r="AU18" s="10" t="n">
        <v>4</v>
      </c>
      <c r="AV18" s="10" t="n">
        <v>0</v>
      </c>
      <c r="AW18" s="10" t="n">
        <v>11</v>
      </c>
      <c r="AX18" s="10" t="n">
        <v>4.082795411217766</v>
      </c>
      <c r="AY18" s="10">
        <f>AW18-AX18</f>
        <v/>
      </c>
      <c r="AZ18" s="10" t="n">
        <v>11364.25</v>
      </c>
      <c r="BA18" s="10" t="n">
        <v>5255.113550371102</v>
      </c>
      <c r="BB18" s="11">
        <f>AZ18-BA18</f>
        <v/>
      </c>
      <c r="BC18" s="9" t="n">
        <v>1</v>
      </c>
      <c r="BD18" s="10" t="n">
        <v>0</v>
      </c>
      <c r="BE18" s="10" t="n">
        <v>0</v>
      </c>
      <c r="BF18" s="10" t="n">
        <v>0</v>
      </c>
      <c r="BG18" s="10" t="n">
        <v>1</v>
      </c>
      <c r="BH18" s="10" t="n">
        <v>1.330178266831669</v>
      </c>
      <c r="BI18" s="10">
        <f>BG18-BH18</f>
        <v/>
      </c>
      <c r="BJ18" s="10" t="n">
        <v>1645</v>
      </c>
      <c r="BK18" s="10" t="n">
        <v>1770.618406375595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14</v>
      </c>
      <c r="B19" s="8" t="inlineStr">
        <is>
          <t>2026-01-02</t>
        </is>
      </c>
      <c r="C19" s="8" t="inlineStr">
        <is>
          <t>ПТ</t>
        </is>
      </c>
      <c r="D19" s="8" t="inlineStr">
        <is>
          <t>Терехин Андрей Владимирович</t>
        </is>
      </c>
      <c r="E19" s="9" t="n">
        <v>2</v>
      </c>
      <c r="F19" s="10" t="n">
        <v>0</v>
      </c>
      <c r="G19" s="10" t="n">
        <v>0</v>
      </c>
      <c r="H19" s="10" t="n">
        <v>0</v>
      </c>
      <c r="I19" s="10" t="n">
        <v>2</v>
      </c>
      <c r="J19" s="10" t="n">
        <v>1.241680323756647</v>
      </c>
      <c r="K19" s="10">
        <f>I19-J19</f>
        <v/>
      </c>
      <c r="L19" s="10" t="n">
        <v>3690.55</v>
      </c>
      <c r="M19" s="10" t="n">
        <v>1730.8909443167</v>
      </c>
      <c r="N19" s="11">
        <f>L19-M19</f>
        <v/>
      </c>
      <c r="O19" s="9" t="n">
        <v>10</v>
      </c>
      <c r="P19" s="10" t="n">
        <v>0</v>
      </c>
      <c r="Q19" s="10" t="n">
        <v>1</v>
      </c>
      <c r="R19" s="10" t="n">
        <v>0</v>
      </c>
      <c r="S19" s="10" t="n">
        <v>11</v>
      </c>
      <c r="T19" s="10" t="n">
        <v>14.97024984113181</v>
      </c>
      <c r="U19" s="10">
        <f>S19-T19</f>
        <v/>
      </c>
      <c r="V19" s="10" t="n">
        <v>19753.5</v>
      </c>
      <c r="W19" s="10" t="n">
        <v>22243.6271830363</v>
      </c>
      <c r="X19" s="11">
        <f>V19-W19</f>
        <v/>
      </c>
      <c r="Y19" s="9" t="n">
        <v>12</v>
      </c>
      <c r="Z19" s="10" t="n">
        <v>0</v>
      </c>
      <c r="AA19" s="10" t="n">
        <v>3</v>
      </c>
      <c r="AB19" s="10" t="n">
        <v>0</v>
      </c>
      <c r="AC19" s="10" t="n">
        <v>15</v>
      </c>
      <c r="AD19" s="10" t="n">
        <v>14.97024984113181</v>
      </c>
      <c r="AE19" s="10">
        <f>AC19-AD19</f>
        <v/>
      </c>
      <c r="AF19" s="10" t="n">
        <v>24399.05</v>
      </c>
      <c r="AG19" s="10" t="n">
        <v>22243.6271830363</v>
      </c>
      <c r="AH19" s="11">
        <f>AF19-AG19</f>
        <v/>
      </c>
      <c r="AI19" s="9" t="n">
        <v>11</v>
      </c>
      <c r="AJ19" s="10" t="n">
        <v>0</v>
      </c>
      <c r="AK19" s="10" t="n">
        <v>0</v>
      </c>
      <c r="AL19" s="10" t="n">
        <v>0</v>
      </c>
      <c r="AM19" s="10" t="n">
        <v>11</v>
      </c>
      <c r="AN19" s="10" t="n">
        <v>14.97024984113181</v>
      </c>
      <c r="AO19" s="10">
        <f>AM19-AN19</f>
        <v/>
      </c>
      <c r="AP19" s="10" t="n">
        <v>20654.81</v>
      </c>
      <c r="AQ19" s="10" t="n">
        <v>22243.6271830363</v>
      </c>
      <c r="AR19" s="11">
        <f>AP19-AQ19</f>
        <v/>
      </c>
      <c r="AS19" s="9" t="n">
        <v>11</v>
      </c>
      <c r="AT19" s="10" t="n">
        <v>0</v>
      </c>
      <c r="AU19" s="10" t="n">
        <v>1</v>
      </c>
      <c r="AV19" s="10" t="n">
        <v>0</v>
      </c>
      <c r="AW19" s="10" t="n">
        <v>12</v>
      </c>
      <c r="AX19" s="10" t="n">
        <v>14.97024984113181</v>
      </c>
      <c r="AY19" s="10">
        <f>AW19-AX19</f>
        <v/>
      </c>
      <c r="AZ19" s="10" t="n">
        <v>22167.24</v>
      </c>
      <c r="BA19" s="10" t="n">
        <v>22243.6271830363</v>
      </c>
      <c r="BB19" s="11">
        <f>AZ19-BA19</f>
        <v/>
      </c>
      <c r="BC19" s="9" t="n">
        <v>2</v>
      </c>
      <c r="BD19" s="10" t="n">
        <v>0</v>
      </c>
      <c r="BE19" s="10" t="n">
        <v>0</v>
      </c>
      <c r="BF19" s="10" t="n">
        <v>0</v>
      </c>
      <c r="BG19" s="10" t="n">
        <v>2</v>
      </c>
      <c r="BH19" s="10" t="n">
        <v>4.877320311716121</v>
      </c>
      <c r="BI19" s="10">
        <f>BG19-BH19</f>
        <v/>
      </c>
      <c r="BJ19" s="10" t="n">
        <v>3899</v>
      </c>
      <c r="BK19" s="10" t="n">
        <v>7494.600323538078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15</v>
      </c>
      <c r="B20" s="8" t="inlineStr">
        <is>
          <t>2024-02-05</t>
        </is>
      </c>
      <c r="C20" s="8" t="inlineStr">
        <is>
          <t>МТ</t>
        </is>
      </c>
      <c r="D20" s="8" t="inlineStr">
        <is>
          <t>Шангов Павел Михайлович</t>
        </is>
      </c>
      <c r="E20" s="9" t="n">
        <v>2</v>
      </c>
      <c r="F20" s="10" t="n">
        <v>1</v>
      </c>
      <c r="G20" s="10" t="n">
        <v>1</v>
      </c>
      <c r="H20" s="10" t="n">
        <v>0</v>
      </c>
      <c r="I20" s="10" t="n">
        <v>4</v>
      </c>
      <c r="J20" s="10" t="n">
        <v>2.219973912170976</v>
      </c>
      <c r="K20" s="10">
        <f>I20-J20</f>
        <v/>
      </c>
      <c r="L20" s="10" t="n">
        <v>5570</v>
      </c>
      <c r="M20" s="10" t="n">
        <v>3671.533438912104</v>
      </c>
      <c r="N20" s="11">
        <f>L20-M20</f>
        <v/>
      </c>
      <c r="O20" s="9" t="n">
        <v>21</v>
      </c>
      <c r="P20" s="10" t="n">
        <v>5</v>
      </c>
      <c r="Q20" s="10" t="n">
        <v>0</v>
      </c>
      <c r="R20" s="10" t="n">
        <v>0</v>
      </c>
      <c r="S20" s="10" t="n">
        <v>26</v>
      </c>
      <c r="T20" s="10" t="n">
        <v>26.76499214020536</v>
      </c>
      <c r="U20" s="10">
        <f>S20-T20</f>
        <v/>
      </c>
      <c r="V20" s="10" t="n">
        <v>48811</v>
      </c>
      <c r="W20" s="10" t="n">
        <v>47182.76519578882</v>
      </c>
      <c r="X20" s="11">
        <f>V20-W20</f>
        <v/>
      </c>
      <c r="Y20" s="9" t="n">
        <v>19</v>
      </c>
      <c r="Z20" s="10" t="n">
        <v>6</v>
      </c>
      <c r="AA20" s="10" t="n">
        <v>1</v>
      </c>
      <c r="AB20" s="10" t="n">
        <v>0</v>
      </c>
      <c r="AC20" s="10" t="n">
        <v>26</v>
      </c>
      <c r="AD20" s="10" t="n">
        <v>26.76499214020536</v>
      </c>
      <c r="AE20" s="10">
        <f>AC20-AD20</f>
        <v/>
      </c>
      <c r="AF20" s="10" t="n">
        <v>43776.25</v>
      </c>
      <c r="AG20" s="10" t="n">
        <v>47182.76519578882</v>
      </c>
      <c r="AH20" s="11">
        <f>AF20-AG20</f>
        <v/>
      </c>
      <c r="AI20" s="9" t="n">
        <v>19</v>
      </c>
      <c r="AJ20" s="10" t="n">
        <v>6</v>
      </c>
      <c r="AK20" s="10" t="n">
        <v>1</v>
      </c>
      <c r="AL20" s="10" t="n">
        <v>0</v>
      </c>
      <c r="AM20" s="10" t="n">
        <v>26</v>
      </c>
      <c r="AN20" s="10" t="n">
        <v>26.76499214020536</v>
      </c>
      <c r="AO20" s="10">
        <f>AM20-AN20</f>
        <v/>
      </c>
      <c r="AP20" s="10" t="n">
        <v>45116.63</v>
      </c>
      <c r="AQ20" s="10" t="n">
        <v>47182.76519578882</v>
      </c>
      <c r="AR20" s="11">
        <f>AP20-AQ20</f>
        <v/>
      </c>
      <c r="AS20" s="9" t="n">
        <v>20</v>
      </c>
      <c r="AT20" s="10" t="n">
        <v>6</v>
      </c>
      <c r="AU20" s="10" t="n">
        <v>0</v>
      </c>
      <c r="AV20" s="10" t="n">
        <v>0</v>
      </c>
      <c r="AW20" s="10" t="n">
        <v>26</v>
      </c>
      <c r="AX20" s="10" t="n">
        <v>26.76499214020536</v>
      </c>
      <c r="AY20" s="10">
        <f>AW20-AX20</f>
        <v/>
      </c>
      <c r="AZ20" s="10" t="n">
        <v>46773.12</v>
      </c>
      <c r="BA20" s="10" t="n">
        <v>47182.76519578882</v>
      </c>
      <c r="BB20" s="11">
        <f>AZ20-BA20</f>
        <v/>
      </c>
      <c r="BC20" s="9" t="n">
        <v>9</v>
      </c>
      <c r="BD20" s="10" t="n">
        <v>0</v>
      </c>
      <c r="BE20" s="10" t="n">
        <v>0</v>
      </c>
      <c r="BF20" s="10" t="n">
        <v>0</v>
      </c>
      <c r="BG20" s="10" t="n">
        <v>9</v>
      </c>
      <c r="BH20" s="10" t="n">
        <v>8.72005752700761</v>
      </c>
      <c r="BI20" s="10">
        <f>BG20-BH20</f>
        <v/>
      </c>
      <c r="BJ20" s="10" t="n">
        <v>18427.13</v>
      </c>
      <c r="BK20" s="10" t="n">
        <v>15897.4057779326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7" t="n"/>
      <c r="B21" s="7" t="n"/>
      <c r="C21" s="7" t="n"/>
      <c r="D21" s="7" t="inlineStr">
        <is>
          <t>Итого ТРЕНАЖЕРНЫЙ ЗАЛ</t>
        </is>
      </c>
      <c r="E21" s="12">
        <f>SUM(E6:E20)</f>
        <v/>
      </c>
      <c r="F21" s="13">
        <f>SUM(F6:F20)</f>
        <v/>
      </c>
      <c r="G21" s="13">
        <f>SUM(G6:G20)</f>
        <v/>
      </c>
      <c r="H21" s="13">
        <f>SUM(H6:H20)</f>
        <v/>
      </c>
      <c r="I21" s="13">
        <f>SUM(I6:I20)</f>
        <v/>
      </c>
      <c r="J21" s="13">
        <f>SUM(J6:J20)</f>
        <v/>
      </c>
      <c r="K21" s="13">
        <f>SUM(K6:K20)</f>
        <v/>
      </c>
      <c r="L21" s="13">
        <f>SUM(L6:L20)</f>
        <v/>
      </c>
      <c r="M21" s="13">
        <f>SUM(M6:M20)</f>
        <v/>
      </c>
      <c r="N21" s="14">
        <f>SUM(N6:N20)</f>
        <v/>
      </c>
      <c r="O21" s="12">
        <f>SUM(O6:O20)</f>
        <v/>
      </c>
      <c r="P21" s="13">
        <f>SUM(P6:P20)</f>
        <v/>
      </c>
      <c r="Q21" s="13">
        <f>SUM(Q6:Q20)</f>
        <v/>
      </c>
      <c r="R21" s="13">
        <f>SUM(R6:R20)</f>
        <v/>
      </c>
      <c r="S21" s="13">
        <f>SUM(S6:S20)</f>
        <v/>
      </c>
      <c r="T21" s="13">
        <f>SUM(T6:T20)</f>
        <v/>
      </c>
      <c r="U21" s="13">
        <f>SUM(U6:U20)</f>
        <v/>
      </c>
      <c r="V21" s="13">
        <f>SUM(V6:V20)</f>
        <v/>
      </c>
      <c r="W21" s="13">
        <f>SUM(W6:W20)</f>
        <v/>
      </c>
      <c r="X21" s="14">
        <f>SUM(X6:X20)</f>
        <v/>
      </c>
      <c r="Y21" s="12">
        <f>SUM(Y6:Y20)</f>
        <v/>
      </c>
      <c r="Z21" s="13">
        <f>SUM(Z6:Z20)</f>
        <v/>
      </c>
      <c r="AA21" s="13">
        <f>SUM(AA6:AA20)</f>
        <v/>
      </c>
      <c r="AB21" s="13">
        <f>SUM(AB6:AB20)</f>
        <v/>
      </c>
      <c r="AC21" s="13">
        <f>SUM(AC6:AC20)</f>
        <v/>
      </c>
      <c r="AD21" s="13">
        <f>SUM(AD6:AD20)</f>
        <v/>
      </c>
      <c r="AE21" s="13">
        <f>SUM(AE6:AE20)</f>
        <v/>
      </c>
      <c r="AF21" s="13">
        <f>SUM(AF6:AF20)</f>
        <v/>
      </c>
      <c r="AG21" s="13">
        <f>SUM(AG6:AG20)</f>
        <v/>
      </c>
      <c r="AH21" s="14">
        <f>SUM(AH6:AH20)</f>
        <v/>
      </c>
      <c r="AI21" s="12">
        <f>SUM(AI6:AI20)</f>
        <v/>
      </c>
      <c r="AJ21" s="13">
        <f>SUM(AJ6:AJ20)</f>
        <v/>
      </c>
      <c r="AK21" s="13">
        <f>SUM(AK6:AK20)</f>
        <v/>
      </c>
      <c r="AL21" s="13">
        <f>SUM(AL6:AL20)</f>
        <v/>
      </c>
      <c r="AM21" s="13">
        <f>SUM(AM6:AM20)</f>
        <v/>
      </c>
      <c r="AN21" s="13">
        <f>SUM(AN6:AN20)</f>
        <v/>
      </c>
      <c r="AO21" s="13">
        <f>SUM(AO6:AO20)</f>
        <v/>
      </c>
      <c r="AP21" s="13">
        <f>SUM(AP6:AP20)</f>
        <v/>
      </c>
      <c r="AQ21" s="13">
        <f>SUM(AQ6:AQ20)</f>
        <v/>
      </c>
      <c r="AR21" s="14">
        <f>SUM(AR6:AR20)</f>
        <v/>
      </c>
      <c r="AS21" s="12">
        <f>SUM(AS6:AS20)</f>
        <v/>
      </c>
      <c r="AT21" s="13">
        <f>SUM(AT6:AT20)</f>
        <v/>
      </c>
      <c r="AU21" s="13">
        <f>SUM(AU6:AU20)</f>
        <v/>
      </c>
      <c r="AV21" s="13">
        <f>SUM(AV6:AV20)</f>
        <v/>
      </c>
      <c r="AW21" s="13">
        <f>SUM(AW6:AW20)</f>
        <v/>
      </c>
      <c r="AX21" s="13">
        <f>SUM(AX6:AX20)</f>
        <v/>
      </c>
      <c r="AY21" s="13">
        <f>SUM(AY6:AY20)</f>
        <v/>
      </c>
      <c r="AZ21" s="13">
        <f>SUM(AZ6:AZ20)</f>
        <v/>
      </c>
      <c r="BA21" s="13">
        <f>SUM(BA6:BA20)</f>
        <v/>
      </c>
      <c r="BB21" s="14">
        <f>SUM(BB6:BB20)</f>
        <v/>
      </c>
      <c r="BC21" s="12">
        <f>SUM(BC6:BC20)</f>
        <v/>
      </c>
      <c r="BD21" s="13">
        <f>SUM(BD6:BD20)</f>
        <v/>
      </c>
      <c r="BE21" s="13">
        <f>SUM(BE6:BE20)</f>
        <v/>
      </c>
      <c r="BF21" s="13">
        <f>SUM(BF6:BF20)</f>
        <v/>
      </c>
      <c r="BG21" s="13">
        <f>SUM(BG6:BG20)</f>
        <v/>
      </c>
      <c r="BH21" s="13">
        <f>SUM(BH6:BH20)</f>
        <v/>
      </c>
      <c r="BI21" s="13">
        <f>SUM(BI6:BI20)</f>
        <v/>
      </c>
      <c r="BJ21" s="13">
        <f>SUM(BJ6:BJ20)</f>
        <v/>
      </c>
      <c r="BK21" s="13">
        <f>SUM(BK6:BK20)</f>
        <v/>
      </c>
      <c r="BL21" s="14">
        <f>SUM(BL6:BL20)</f>
        <v/>
      </c>
      <c r="BM21" s="7">
        <f>SUM(BM6:BM20)</f>
        <v/>
      </c>
      <c r="BN21" s="13">
        <f>SUM(BN6:BN20)</f>
        <v/>
      </c>
      <c r="BO21" s="13">
        <f>SUM(BO6:BO20)</f>
        <v/>
      </c>
      <c r="BP21" s="13">
        <f>BO21-BN21</f>
        <v/>
      </c>
      <c r="BQ21" s="13">
        <f>SUM(BQ6:BQ20)</f>
        <v/>
      </c>
      <c r="BR21" s="13">
        <f>SUM(BR6:BR20)</f>
        <v/>
      </c>
      <c r="BS21" s="13">
        <f>BR21-BQ21</f>
        <v/>
      </c>
      <c r="BT21" s="13">
        <f>IFERROR(BR21/31*31,0)</f>
        <v/>
      </c>
    </row>
    <row r="23">
      <c r="A23" s="7" t="n"/>
      <c r="B23" s="7" t="n"/>
      <c r="C23" s="7" t="n"/>
      <c r="D23" s="7" t="inlineStr">
        <is>
          <t>ГРУППОВЫЕ ПРОГРАММЫ</t>
        </is>
      </c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7" t="n"/>
      <c r="AI23" s="7" t="n"/>
      <c r="AJ23" s="7" t="n"/>
      <c r="AK23" s="7" t="n"/>
      <c r="AL23" s="7" t="n"/>
      <c r="AM23" s="7" t="n"/>
      <c r="AN23" s="7" t="n"/>
      <c r="AO23" s="7" t="n"/>
      <c r="AP23" s="7" t="n"/>
      <c r="AQ23" s="7" t="n"/>
      <c r="AR23" s="7" t="n"/>
      <c r="AS23" s="7" t="n"/>
      <c r="AT23" s="7" t="n"/>
      <c r="AU23" s="7" t="n"/>
      <c r="AV23" s="7" t="n"/>
      <c r="AW23" s="7" t="n"/>
      <c r="AX23" s="7" t="n"/>
      <c r="AY23" s="7" t="n"/>
      <c r="AZ23" s="7" t="n"/>
      <c r="BA23" s="7" t="n"/>
      <c r="BB23" s="7" t="n"/>
      <c r="BC23" s="7" t="n"/>
      <c r="BD23" s="7" t="n"/>
      <c r="BE23" s="7" t="n"/>
      <c r="BF23" s="7" t="n"/>
      <c r="BG23" s="7" t="n"/>
      <c r="BH23" s="7" t="n"/>
      <c r="BI23" s="7" t="n"/>
      <c r="BJ23" s="7" t="n"/>
      <c r="BK23" s="7" t="n"/>
      <c r="BL23" s="7" t="n"/>
      <c r="BM23" s="7" t="n"/>
      <c r="BN23" s="7" t="n"/>
      <c r="BO23" s="7" t="n"/>
      <c r="BP23" s="7" t="n"/>
      <c r="BQ23" s="7" t="n"/>
      <c r="BR23" s="7" t="n"/>
      <c r="BS23" s="7" t="n"/>
      <c r="BT23" s="7" t="n"/>
    </row>
    <row r="24">
      <c r="A24" s="8" t="n">
        <v>16</v>
      </c>
      <c r="B24" s="8" t="inlineStr">
        <is>
          <t>2026-01-02</t>
        </is>
      </c>
      <c r="C24" s="8" t="inlineStr">
        <is>
          <t>ПТ</t>
        </is>
      </c>
      <c r="D24" s="8" t="inlineStr">
        <is>
          <t>Володина Ирина Анатольевна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>
        <f>I24-J24</f>
        <v/>
      </c>
      <c r="L24" s="10" t="n">
        <v>0</v>
      </c>
      <c r="M24" s="10" t="n">
        <v>0</v>
      </c>
      <c r="N24" s="11">
        <f>L24-M24</f>
        <v/>
      </c>
      <c r="O24" s="9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>
        <f>S24-T24</f>
        <v/>
      </c>
      <c r="V24" s="10" t="n">
        <v>0</v>
      </c>
      <c r="W24" s="10" t="n">
        <v>0</v>
      </c>
      <c r="X24" s="11">
        <f>V24-W24</f>
        <v/>
      </c>
      <c r="Y24" s="9" t="n">
        <v>0</v>
      </c>
      <c r="Z24" s="10" t="n">
        <v>0</v>
      </c>
      <c r="AA24" s="10" t="n">
        <v>1</v>
      </c>
      <c r="AB24" s="10" t="n">
        <v>0</v>
      </c>
      <c r="AC24" s="10" t="n">
        <v>1</v>
      </c>
      <c r="AD24" s="10" t="n">
        <v>0</v>
      </c>
      <c r="AE24" s="10">
        <f>AC24-AD24</f>
        <v/>
      </c>
      <c r="AF24" s="10" t="n">
        <v>0</v>
      </c>
      <c r="AG24" s="10" t="n">
        <v>0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>
        <f>AM24-AN24</f>
        <v/>
      </c>
      <c r="AP24" s="10" t="n">
        <v>0</v>
      </c>
      <c r="AQ24" s="10" t="n">
        <v>0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>
        <f>AW24-AX24</f>
        <v/>
      </c>
      <c r="AZ24" s="10" t="n">
        <v>0</v>
      </c>
      <c r="BA24" s="10" t="n">
        <v>0</v>
      </c>
      <c r="BB24" s="11">
        <f>AZ24-BA24</f>
        <v/>
      </c>
      <c r="BC24" s="9" t="n">
        <v>0</v>
      </c>
      <c r="BD24" s="10" t="n">
        <v>0</v>
      </c>
      <c r="BE24" s="10" t="n">
        <v>0</v>
      </c>
      <c r="BF24" s="10" t="n">
        <v>0</v>
      </c>
      <c r="BG24" s="10" t="n">
        <v>0</v>
      </c>
      <c r="BH24" s="10" t="n">
        <v>0</v>
      </c>
      <c r="BI24" s="10">
        <f>BG24-BH24</f>
        <v/>
      </c>
      <c r="BJ24" s="10" t="n">
        <v>0</v>
      </c>
      <c r="BK24" s="10" t="n">
        <v>0</v>
      </c>
      <c r="BL24" s="11">
        <f>BJ24-BK24</f>
        <v/>
      </c>
      <c r="BN24" s="10">
        <f>SUM(J24,T24,AD24,AN24,AX24,BH24)</f>
        <v/>
      </c>
      <c r="BO24" s="10">
        <f>SUM(I24,S24,AC24,AM24,AW24,BG24)</f>
        <v/>
      </c>
      <c r="BP24" s="10">
        <f>BO24-BN24</f>
        <v/>
      </c>
      <c r="BQ24" s="10">
        <f>SUM(M24,W24,AG24,AQ24,BA24,BK24)</f>
        <v/>
      </c>
      <c r="BR24" s="10">
        <f>SUM(L24,V24,AF24,AP24,AZ24,BJ24)</f>
        <v/>
      </c>
      <c r="BS24" s="10">
        <f>BR24-BQ24</f>
        <v/>
      </c>
      <c r="BT24" s="10">
        <f>IFERROR(BR24/31*31,0)</f>
        <v/>
      </c>
    </row>
    <row r="25">
      <c r="A25" s="8" t="n">
        <v>17</v>
      </c>
      <c r="B25" s="8" t="inlineStr">
        <is>
          <t>2025-09-22</t>
        </is>
      </c>
      <c r="C25" s="8" t="inlineStr">
        <is>
          <t>ПТ</t>
        </is>
      </c>
      <c r="D25" s="8" t="inlineStr">
        <is>
          <t>Емельянова Юлия Витальевна</t>
        </is>
      </c>
      <c r="E25" s="9" t="n">
        <v>0</v>
      </c>
      <c r="F25" s="10" t="n">
        <v>1</v>
      </c>
      <c r="G25" s="10" t="n">
        <v>0</v>
      </c>
      <c r="H25" s="10" t="n">
        <v>0</v>
      </c>
      <c r="I25" s="10" t="n">
        <v>1</v>
      </c>
      <c r="J25" s="10" t="n">
        <v>0.07525335295494832</v>
      </c>
      <c r="K25" s="10">
        <f>I25-J25</f>
        <v/>
      </c>
      <c r="L25" s="10" t="n">
        <v>1030</v>
      </c>
      <c r="M25" s="10" t="n">
        <v>95.18137575672282</v>
      </c>
      <c r="N25" s="11">
        <f>L25-M25</f>
        <v/>
      </c>
      <c r="O25" s="9" t="n">
        <v>10</v>
      </c>
      <c r="P25" s="10" t="n">
        <v>1</v>
      </c>
      <c r="Q25" s="10" t="n">
        <v>1</v>
      </c>
      <c r="R25" s="10" t="n">
        <v>0</v>
      </c>
      <c r="S25" s="10" t="n">
        <v>12</v>
      </c>
      <c r="T25" s="10" t="n">
        <v>0.9072878691595037</v>
      </c>
      <c r="U25" s="10">
        <f>S25-T25</f>
        <v/>
      </c>
      <c r="V25" s="10" t="n">
        <v>19060.75</v>
      </c>
      <c r="W25" s="10" t="n">
        <v>1223.172981551894</v>
      </c>
      <c r="X25" s="11">
        <f>V25-W25</f>
        <v/>
      </c>
      <c r="Y25" s="9" t="n">
        <v>11</v>
      </c>
      <c r="Z25" s="10" t="n">
        <v>0</v>
      </c>
      <c r="AA25" s="10" t="n">
        <v>1</v>
      </c>
      <c r="AB25" s="10" t="n">
        <v>0</v>
      </c>
      <c r="AC25" s="10" t="n">
        <v>12</v>
      </c>
      <c r="AD25" s="10" t="n">
        <v>0.9072878691595037</v>
      </c>
      <c r="AE25" s="10">
        <f>AC25-AD25</f>
        <v/>
      </c>
      <c r="AF25" s="10" t="n">
        <v>18674</v>
      </c>
      <c r="AG25" s="10" t="n">
        <v>1223.172981551894</v>
      </c>
      <c r="AH25" s="11">
        <f>AF25-AG25</f>
        <v/>
      </c>
      <c r="AI25" s="9" t="n">
        <v>10</v>
      </c>
      <c r="AJ25" s="10" t="n">
        <v>2</v>
      </c>
      <c r="AK25" s="10" t="n">
        <v>0</v>
      </c>
      <c r="AL25" s="10" t="n">
        <v>0</v>
      </c>
      <c r="AM25" s="10" t="n">
        <v>12</v>
      </c>
      <c r="AN25" s="10" t="n">
        <v>0.9072878691595037</v>
      </c>
      <c r="AO25" s="10">
        <f>AM25-AN25</f>
        <v/>
      </c>
      <c r="AP25" s="10" t="n">
        <v>20653</v>
      </c>
      <c r="AQ25" s="10" t="n">
        <v>1223.172981551894</v>
      </c>
      <c r="AR25" s="11">
        <f>AP25-AQ25</f>
        <v/>
      </c>
      <c r="AS25" s="9" t="n">
        <v>9</v>
      </c>
      <c r="AT25" s="10" t="n">
        <v>1</v>
      </c>
      <c r="AU25" s="10" t="n">
        <v>1</v>
      </c>
      <c r="AV25" s="10" t="n">
        <v>0</v>
      </c>
      <c r="AW25" s="10" t="n">
        <v>11</v>
      </c>
      <c r="AX25" s="10" t="n">
        <v>0.9072878691595037</v>
      </c>
      <c r="AY25" s="10">
        <f>AW25-AX25</f>
        <v/>
      </c>
      <c r="AZ25" s="10" t="n">
        <v>16200</v>
      </c>
      <c r="BA25" s="10" t="n">
        <v>1223.172981551894</v>
      </c>
      <c r="BB25" s="11">
        <f>AZ25-BA25</f>
        <v/>
      </c>
      <c r="BC25" s="9" t="n">
        <v>2</v>
      </c>
      <c r="BD25" s="10" t="n">
        <v>0</v>
      </c>
      <c r="BE25" s="10" t="n">
        <v>0</v>
      </c>
      <c r="BF25" s="10" t="n">
        <v>0</v>
      </c>
      <c r="BG25" s="10" t="n">
        <v>2</v>
      </c>
      <c r="BH25" s="10" t="n">
        <v>0.2955951704070376</v>
      </c>
      <c r="BI25" s="10">
        <f>BG25-BH25</f>
        <v/>
      </c>
      <c r="BJ25" s="10" t="n">
        <v>3334</v>
      </c>
      <c r="BK25" s="10" t="n">
        <v>412.1266980356988</v>
      </c>
      <c r="BL25" s="11">
        <f>BJ25-BK25</f>
        <v/>
      </c>
      <c r="BN25" s="10">
        <f>SUM(J25,T25,AD25,AN25,AX25,BH25)</f>
        <v/>
      </c>
      <c r="BO25" s="10">
        <f>SUM(I25,S25,AC25,AM25,AW25,BG25)</f>
        <v/>
      </c>
      <c r="BP25" s="10">
        <f>BO25-BN25</f>
        <v/>
      </c>
      <c r="BQ25" s="10">
        <f>SUM(M25,W25,AG25,AQ25,BA25,BK25)</f>
        <v/>
      </c>
      <c r="BR25" s="10">
        <f>SUM(L25,V25,AF25,AP25,AZ25,BJ25)</f>
        <v/>
      </c>
      <c r="BS25" s="10">
        <f>BR25-BQ25</f>
        <v/>
      </c>
      <c r="BT25" s="10">
        <f>IFERROR(BR25/31*31,0)</f>
        <v/>
      </c>
    </row>
    <row r="26">
      <c r="A26" s="8" t="n">
        <v>18</v>
      </c>
      <c r="B26" s="8" t="inlineStr">
        <is>
          <t>2017-01-14</t>
        </is>
      </c>
      <c r="C26" s="8" t="inlineStr">
        <is>
          <t>ТВК</t>
        </is>
      </c>
      <c r="D26" s="8" t="inlineStr">
        <is>
          <t>Панкова Ксения Евгеньевна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0.2445733971035821</v>
      </c>
      <c r="K26" s="10">
        <f>I26-J26</f>
        <v/>
      </c>
      <c r="L26" s="10" t="n">
        <v>0</v>
      </c>
      <c r="M26" s="10" t="n">
        <v>363.0993223312018</v>
      </c>
      <c r="N26" s="11">
        <f>L26-M26</f>
        <v/>
      </c>
      <c r="O26" s="9" t="n">
        <v>16</v>
      </c>
      <c r="P26" s="10" t="n">
        <v>15</v>
      </c>
      <c r="Q26" s="10" t="n">
        <v>0</v>
      </c>
      <c r="R26" s="10" t="n">
        <v>0</v>
      </c>
      <c r="S26" s="10" t="n">
        <v>31</v>
      </c>
      <c r="T26" s="10" t="n">
        <v>2.948685574768387</v>
      </c>
      <c r="U26" s="10">
        <f>S26-T26</f>
        <v/>
      </c>
      <c r="V26" s="10" t="n">
        <v>52889.59</v>
      </c>
      <c r="W26" s="10" t="n">
        <v>4666.178411105375</v>
      </c>
      <c r="X26" s="11">
        <f>V26-W26</f>
        <v/>
      </c>
      <c r="Y26" s="9" t="n">
        <v>13</v>
      </c>
      <c r="Z26" s="10" t="n">
        <v>11</v>
      </c>
      <c r="AA26" s="10" t="n">
        <v>0</v>
      </c>
      <c r="AB26" s="10" t="n">
        <v>0</v>
      </c>
      <c r="AC26" s="10" t="n">
        <v>24</v>
      </c>
      <c r="AD26" s="10" t="n">
        <v>2.948685574768387</v>
      </c>
      <c r="AE26" s="10">
        <f>AC26-AD26</f>
        <v/>
      </c>
      <c r="AF26" s="10" t="n">
        <v>45047.25</v>
      </c>
      <c r="AG26" s="10" t="n">
        <v>4666.178411105375</v>
      </c>
      <c r="AH26" s="11">
        <f>AF26-AG26</f>
        <v/>
      </c>
      <c r="AI26" s="9" t="n">
        <v>20</v>
      </c>
      <c r="AJ26" s="10" t="n">
        <v>24</v>
      </c>
      <c r="AK26" s="10" t="n">
        <v>0</v>
      </c>
      <c r="AL26" s="10" t="n">
        <v>0</v>
      </c>
      <c r="AM26" s="10" t="n">
        <v>44</v>
      </c>
      <c r="AN26" s="10" t="n">
        <v>2.948685574768387</v>
      </c>
      <c r="AO26" s="10">
        <f>AM26-AN26</f>
        <v/>
      </c>
      <c r="AP26" s="10" t="n">
        <v>72276.63</v>
      </c>
      <c r="AQ26" s="10" t="n">
        <v>4666.178411105375</v>
      </c>
      <c r="AR26" s="11">
        <f>AP26-AQ26</f>
        <v/>
      </c>
      <c r="AS26" s="9" t="n">
        <v>17</v>
      </c>
      <c r="AT26" s="10" t="n">
        <v>20</v>
      </c>
      <c r="AU26" s="10" t="n">
        <v>0</v>
      </c>
      <c r="AV26" s="10" t="n">
        <v>0</v>
      </c>
      <c r="AW26" s="10" t="n">
        <v>37</v>
      </c>
      <c r="AX26" s="10" t="n">
        <v>2.948685574768387</v>
      </c>
      <c r="AY26" s="10">
        <f>AW26-AX26</f>
        <v/>
      </c>
      <c r="AZ26" s="10" t="n">
        <v>64214.13</v>
      </c>
      <c r="BA26" s="10" t="n">
        <v>4666.178411105375</v>
      </c>
      <c r="BB26" s="11">
        <f>AZ26-BA26</f>
        <v/>
      </c>
      <c r="BC26" s="9" t="n">
        <v>6</v>
      </c>
      <c r="BD26" s="10" t="n">
        <v>3</v>
      </c>
      <c r="BE26" s="10" t="n">
        <v>0</v>
      </c>
      <c r="BF26" s="10" t="n">
        <v>0</v>
      </c>
      <c r="BG26" s="10" t="n">
        <v>9</v>
      </c>
      <c r="BH26" s="10" t="n">
        <v>0.9606843038228722</v>
      </c>
      <c r="BI26" s="10">
        <f>BG26-BH26</f>
        <v/>
      </c>
      <c r="BJ26" s="10" t="n">
        <v>16482.67</v>
      </c>
      <c r="BK26" s="10" t="n">
        <v>1572.187033247295</v>
      </c>
      <c r="BL26" s="11">
        <f>BJ26-BK26</f>
        <v/>
      </c>
      <c r="BN26" s="10">
        <f>SUM(J26,T26,AD26,AN26,AX26,BH26)</f>
        <v/>
      </c>
      <c r="BO26" s="10">
        <f>SUM(I26,S26,AC26,AM26,AW26,BG26)</f>
        <v/>
      </c>
      <c r="BP26" s="10">
        <f>BO26-BN26</f>
        <v/>
      </c>
      <c r="BQ26" s="10">
        <f>SUM(M26,W26,AG26,AQ26,BA26,BK26)</f>
        <v/>
      </c>
      <c r="BR26" s="10">
        <f>SUM(L26,V26,AF26,AP26,AZ26,BJ26)</f>
        <v/>
      </c>
      <c r="BS26" s="10">
        <f>BR26-BQ26</f>
        <v/>
      </c>
      <c r="BT26" s="10">
        <f>IFERROR(BR26/31*31,0)</f>
        <v/>
      </c>
    </row>
    <row r="27">
      <c r="A27" s="8" t="n">
        <v>19</v>
      </c>
      <c r="B27" s="8" t="inlineStr">
        <is>
          <t>2025-04-01</t>
        </is>
      </c>
      <c r="C27" s="8" t="inlineStr">
        <is>
          <t>МТ</t>
        </is>
      </c>
      <c r="D27" s="8" t="inlineStr">
        <is>
          <t>Петрова Анастасия Сергеевна</t>
        </is>
      </c>
      <c r="E27" s="9" t="n">
        <v>4</v>
      </c>
      <c r="F27" s="10" t="n">
        <v>1</v>
      </c>
      <c r="G27" s="10" t="n">
        <v>0</v>
      </c>
      <c r="H27" s="10" t="n">
        <v>0</v>
      </c>
      <c r="I27" s="10" t="n">
        <v>5</v>
      </c>
      <c r="J27" s="10" t="n">
        <v>0.225760058864845</v>
      </c>
      <c r="K27" s="10">
        <f>I27-J27</f>
        <v/>
      </c>
      <c r="L27" s="10" t="n">
        <v>7431.75</v>
      </c>
      <c r="M27" s="10" t="n">
        <v>306.6955441049957</v>
      </c>
      <c r="N27" s="11">
        <f>L27-M27</f>
        <v/>
      </c>
      <c r="O27" s="9" t="n">
        <v>12</v>
      </c>
      <c r="P27" s="10" t="n">
        <v>10</v>
      </c>
      <c r="Q27" s="10" t="n">
        <v>0</v>
      </c>
      <c r="R27" s="10" t="n">
        <v>0</v>
      </c>
      <c r="S27" s="10" t="n">
        <v>22</v>
      </c>
      <c r="T27" s="10" t="n">
        <v>2.721863607478511</v>
      </c>
      <c r="U27" s="10">
        <f>S27-T27</f>
        <v/>
      </c>
      <c r="V27" s="10" t="n">
        <v>30761.75</v>
      </c>
      <c r="W27" s="10" t="n">
        <v>3941.335162778326</v>
      </c>
      <c r="X27" s="11">
        <f>V27-W27</f>
        <v/>
      </c>
      <c r="Y27" s="9" t="n">
        <v>12</v>
      </c>
      <c r="Z27" s="10" t="n">
        <v>11</v>
      </c>
      <c r="AA27" s="10" t="n">
        <v>0</v>
      </c>
      <c r="AB27" s="10" t="n">
        <v>0</v>
      </c>
      <c r="AC27" s="10" t="n">
        <v>23</v>
      </c>
      <c r="AD27" s="10" t="n">
        <v>2.721863607478511</v>
      </c>
      <c r="AE27" s="10">
        <f>AC27-AD27</f>
        <v/>
      </c>
      <c r="AF27" s="10" t="n">
        <v>33791</v>
      </c>
      <c r="AG27" s="10" t="n">
        <v>3941.335162778326</v>
      </c>
      <c r="AH27" s="11">
        <f>AF27-AG27</f>
        <v/>
      </c>
      <c r="AI27" s="9" t="n">
        <v>14</v>
      </c>
      <c r="AJ27" s="10" t="n">
        <v>17</v>
      </c>
      <c r="AK27" s="10" t="n">
        <v>0</v>
      </c>
      <c r="AL27" s="10" t="n">
        <v>0</v>
      </c>
      <c r="AM27" s="10" t="n">
        <v>31</v>
      </c>
      <c r="AN27" s="10" t="n">
        <v>2.721863607478511</v>
      </c>
      <c r="AO27" s="10">
        <f>AM27-AN27</f>
        <v/>
      </c>
      <c r="AP27" s="10" t="n">
        <v>46747.25</v>
      </c>
      <c r="AQ27" s="10" t="n">
        <v>3941.335162778326</v>
      </c>
      <c r="AR27" s="11">
        <f>AP27-AQ27</f>
        <v/>
      </c>
      <c r="AS27" s="9" t="n">
        <v>15</v>
      </c>
      <c r="AT27" s="10" t="n">
        <v>21</v>
      </c>
      <c r="AU27" s="10" t="n">
        <v>0</v>
      </c>
      <c r="AV27" s="10" t="n">
        <v>0</v>
      </c>
      <c r="AW27" s="10" t="n">
        <v>36</v>
      </c>
      <c r="AX27" s="10" t="n">
        <v>2.721863607478511</v>
      </c>
      <c r="AY27" s="10">
        <f>AW27-AX27</f>
        <v/>
      </c>
      <c r="AZ27" s="10" t="n">
        <v>51070.25</v>
      </c>
      <c r="BA27" s="10" t="n">
        <v>3941.335162778326</v>
      </c>
      <c r="BB27" s="11">
        <f>AZ27-BA27</f>
        <v/>
      </c>
      <c r="BC27" s="9" t="n">
        <v>4</v>
      </c>
      <c r="BD27" s="10" t="n">
        <v>5</v>
      </c>
      <c r="BE27" s="10" t="n">
        <v>0</v>
      </c>
      <c r="BF27" s="10" t="n">
        <v>0</v>
      </c>
      <c r="BG27" s="10" t="n">
        <v>9</v>
      </c>
      <c r="BH27" s="10" t="n">
        <v>0.8867855112211127</v>
      </c>
      <c r="BI27" s="10">
        <f>BG27-BH27</f>
        <v/>
      </c>
      <c r="BJ27" s="10" t="n">
        <v>10817</v>
      </c>
      <c r="BK27" s="10" t="n">
        <v>1327.963804781696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20</v>
      </c>
      <c r="B28" s="8" t="inlineStr">
        <is>
          <t>2024-05-01</t>
        </is>
      </c>
      <c r="C28" s="8" t="inlineStr">
        <is>
          <t>МТ</t>
        </is>
      </c>
      <c r="D28" s="8" t="inlineStr">
        <is>
          <t>Попова Яна Юрьевна</t>
        </is>
      </c>
      <c r="E28" s="9" t="n">
        <v>1</v>
      </c>
      <c r="F28" s="10" t="n">
        <v>0</v>
      </c>
      <c r="G28" s="10" t="n">
        <v>0</v>
      </c>
      <c r="H28" s="10" t="n">
        <v>0</v>
      </c>
      <c r="I28" s="10" t="n">
        <v>1</v>
      </c>
      <c r="J28" s="10" t="n">
        <v>0.07525335295494832</v>
      </c>
      <c r="K28" s="10">
        <f>I28-J28</f>
        <v/>
      </c>
      <c r="L28" s="10" t="n">
        <v>1793.75</v>
      </c>
      <c r="M28" s="10" t="n">
        <v>144.5346817046532</v>
      </c>
      <c r="N28" s="11">
        <f>L28-M28</f>
        <v/>
      </c>
      <c r="O28" s="9" t="n">
        <v>17</v>
      </c>
      <c r="P28" s="10" t="n">
        <v>0</v>
      </c>
      <c r="Q28" s="10" t="n">
        <v>1</v>
      </c>
      <c r="R28" s="10" t="n">
        <v>0</v>
      </c>
      <c r="S28" s="10" t="n">
        <v>18</v>
      </c>
      <c r="T28" s="10" t="n">
        <v>0.9072878691595037</v>
      </c>
      <c r="U28" s="10">
        <f>S28-T28</f>
        <v/>
      </c>
      <c r="V28" s="10" t="n">
        <v>37656</v>
      </c>
      <c r="W28" s="10" t="n">
        <v>1857.410823838062</v>
      </c>
      <c r="X28" s="11">
        <f>V28-W28</f>
        <v/>
      </c>
      <c r="Y28" s="9" t="n">
        <v>20</v>
      </c>
      <c r="Z28" s="10" t="n">
        <v>1</v>
      </c>
      <c r="AA28" s="10" t="n">
        <v>0</v>
      </c>
      <c r="AB28" s="10" t="n">
        <v>0</v>
      </c>
      <c r="AC28" s="10" t="n">
        <v>21</v>
      </c>
      <c r="AD28" s="10" t="n">
        <v>0.9072878691595037</v>
      </c>
      <c r="AE28" s="10">
        <f>AC28-AD28</f>
        <v/>
      </c>
      <c r="AF28" s="10" t="n">
        <v>46145.87</v>
      </c>
      <c r="AG28" s="10" t="n">
        <v>1857.410823838062</v>
      </c>
      <c r="AH28" s="11">
        <f>AF28-AG28</f>
        <v/>
      </c>
      <c r="AI28" s="9" t="n">
        <v>18</v>
      </c>
      <c r="AJ28" s="10" t="n">
        <v>2</v>
      </c>
      <c r="AK28" s="10" t="n">
        <v>0</v>
      </c>
      <c r="AL28" s="10" t="n">
        <v>0</v>
      </c>
      <c r="AM28" s="10" t="n">
        <v>20</v>
      </c>
      <c r="AN28" s="10" t="n">
        <v>0.9072878691595037</v>
      </c>
      <c r="AO28" s="10">
        <f>AM28-AN28</f>
        <v/>
      </c>
      <c r="AP28" s="10" t="n">
        <v>39842.5</v>
      </c>
      <c r="AQ28" s="10" t="n">
        <v>1857.410823838062</v>
      </c>
      <c r="AR28" s="11">
        <f>AP28-AQ28</f>
        <v/>
      </c>
      <c r="AS28" s="9" t="n">
        <v>15</v>
      </c>
      <c r="AT28" s="10" t="n">
        <v>1</v>
      </c>
      <c r="AU28" s="10" t="n">
        <v>0</v>
      </c>
      <c r="AV28" s="10" t="n">
        <v>0</v>
      </c>
      <c r="AW28" s="10" t="n">
        <v>16</v>
      </c>
      <c r="AX28" s="10" t="n">
        <v>0.9072878691595037</v>
      </c>
      <c r="AY28" s="10">
        <f>AW28-AX28</f>
        <v/>
      </c>
      <c r="AZ28" s="10" t="n">
        <v>32105</v>
      </c>
      <c r="BA28" s="10" t="n">
        <v>1857.410823838062</v>
      </c>
      <c r="BB28" s="11">
        <f>AZ28-BA28</f>
        <v/>
      </c>
      <c r="BC28" s="9" t="n">
        <v>6</v>
      </c>
      <c r="BD28" s="10" t="n">
        <v>0</v>
      </c>
      <c r="BE28" s="10" t="n">
        <v>0</v>
      </c>
      <c r="BF28" s="10" t="n">
        <v>0</v>
      </c>
      <c r="BG28" s="10" t="n">
        <v>6</v>
      </c>
      <c r="BH28" s="10" t="n">
        <v>0.2955951704070376</v>
      </c>
      <c r="BI28" s="10">
        <f>BG28-BH28</f>
        <v/>
      </c>
      <c r="BJ28" s="10" t="n">
        <v>8127.5</v>
      </c>
      <c r="BK28" s="10" t="n">
        <v>625.8220229430981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21</v>
      </c>
      <c r="B29" s="8" t="inlineStr">
        <is>
          <t>2018-10-12</t>
        </is>
      </c>
      <c r="C29" s="8" t="inlineStr">
        <is>
          <t>МТ</t>
        </is>
      </c>
      <c r="D29" s="8" t="inlineStr">
        <is>
          <t>Пронькина Елена Александровна</t>
        </is>
      </c>
      <c r="E29" s="9" t="n">
        <v>0</v>
      </c>
      <c r="F29" s="10" t="n">
        <v>1</v>
      </c>
      <c r="G29" s="10" t="n">
        <v>0</v>
      </c>
      <c r="H29" s="10" t="n">
        <v>0</v>
      </c>
      <c r="I29" s="10" t="n">
        <v>1</v>
      </c>
      <c r="J29" s="10" t="n">
        <v>0.07525335295494832</v>
      </c>
      <c r="K29" s="10">
        <f>I29-J29</f>
        <v/>
      </c>
      <c r="L29" s="10" t="n">
        <v>1110</v>
      </c>
      <c r="M29" s="10" t="n">
        <v>163.9234804699115</v>
      </c>
      <c r="N29" s="11">
        <f>L29-M29</f>
        <v/>
      </c>
      <c r="O29" s="9" t="n">
        <v>10</v>
      </c>
      <c r="P29" s="10" t="n">
        <v>0</v>
      </c>
      <c r="Q29" s="10" t="n">
        <v>0</v>
      </c>
      <c r="R29" s="10" t="n">
        <v>0</v>
      </c>
      <c r="S29" s="10" t="n">
        <v>10</v>
      </c>
      <c r="T29" s="10" t="n">
        <v>0.9072878691595037</v>
      </c>
      <c r="U29" s="10">
        <f>S29-T29</f>
        <v/>
      </c>
      <c r="V29" s="10" t="n">
        <v>23665.5</v>
      </c>
      <c r="W29" s="10" t="n">
        <v>2106.575690450485</v>
      </c>
      <c r="X29" s="11">
        <f>V29-W29</f>
        <v/>
      </c>
      <c r="Y29" s="9" t="n">
        <v>10</v>
      </c>
      <c r="Z29" s="10" t="n">
        <v>2</v>
      </c>
      <c r="AA29" s="10" t="n">
        <v>0</v>
      </c>
      <c r="AB29" s="10" t="n">
        <v>0</v>
      </c>
      <c r="AC29" s="10" t="n">
        <v>12</v>
      </c>
      <c r="AD29" s="10" t="n">
        <v>0.9072878691595037</v>
      </c>
      <c r="AE29" s="10">
        <f>AC29-AD29</f>
        <v/>
      </c>
      <c r="AF29" s="10" t="n">
        <v>23812.5</v>
      </c>
      <c r="AG29" s="10" t="n">
        <v>2106.575690450485</v>
      </c>
      <c r="AH29" s="11">
        <f>AF29-AG29</f>
        <v/>
      </c>
      <c r="AI29" s="9" t="n">
        <v>8</v>
      </c>
      <c r="AJ29" s="10" t="n">
        <v>0</v>
      </c>
      <c r="AK29" s="10" t="n">
        <v>0</v>
      </c>
      <c r="AL29" s="10" t="n">
        <v>0</v>
      </c>
      <c r="AM29" s="10" t="n">
        <v>8</v>
      </c>
      <c r="AN29" s="10" t="n">
        <v>0.9072878691595037</v>
      </c>
      <c r="AO29" s="10">
        <f>AM29-AN29</f>
        <v/>
      </c>
      <c r="AP29" s="10" t="n">
        <v>18550</v>
      </c>
      <c r="AQ29" s="10" t="n">
        <v>2106.575690450485</v>
      </c>
      <c r="AR29" s="11">
        <f>AP29-AQ29</f>
        <v/>
      </c>
      <c r="AS29" s="9" t="n">
        <v>7</v>
      </c>
      <c r="AT29" s="10" t="n">
        <v>1</v>
      </c>
      <c r="AU29" s="10" t="n">
        <v>0</v>
      </c>
      <c r="AV29" s="10" t="n">
        <v>0</v>
      </c>
      <c r="AW29" s="10" t="n">
        <v>8</v>
      </c>
      <c r="AX29" s="10" t="n">
        <v>0.9072878691595037</v>
      </c>
      <c r="AY29" s="10">
        <f>AW29-AX29</f>
        <v/>
      </c>
      <c r="AZ29" s="10" t="n">
        <v>16810</v>
      </c>
      <c r="BA29" s="10" t="n">
        <v>2106.575690450485</v>
      </c>
      <c r="BB29" s="11">
        <f>AZ29-BA29</f>
        <v/>
      </c>
      <c r="BC29" s="9" t="n">
        <v>3</v>
      </c>
      <c r="BD29" s="10" t="n">
        <v>0</v>
      </c>
      <c r="BE29" s="10" t="n">
        <v>0</v>
      </c>
      <c r="BF29" s="10" t="n">
        <v>0</v>
      </c>
      <c r="BG29" s="10" t="n">
        <v>3</v>
      </c>
      <c r="BH29" s="10" t="n">
        <v>0.2955951704070376</v>
      </c>
      <c r="BI29" s="10">
        <f>BG29-BH29</f>
        <v/>
      </c>
      <c r="BJ29" s="10" t="n">
        <v>6977</v>
      </c>
      <c r="BK29" s="10" t="n">
        <v>709.7737577281479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22</v>
      </c>
      <c r="B30" s="8" t="inlineStr">
        <is>
          <t>2017-01-14</t>
        </is>
      </c>
      <c r="C30" s="8" t="inlineStr">
        <is>
          <t>МТ</t>
        </is>
      </c>
      <c r="D30" s="8" t="inlineStr">
        <is>
          <t>Редькина Анастасия Анатольевна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0.1693200441486337</v>
      </c>
      <c r="K30" s="10">
        <f>I30-J30</f>
        <v/>
      </c>
      <c r="L30" s="10" t="n">
        <v>0</v>
      </c>
      <c r="M30" s="10" t="n">
        <v>269.680564644048</v>
      </c>
      <c r="N30" s="11">
        <f>L30-M30</f>
        <v/>
      </c>
      <c r="O30" s="9" t="n">
        <v>14</v>
      </c>
      <c r="P30" s="10" t="n">
        <v>4</v>
      </c>
      <c r="Q30" s="10" t="n">
        <v>0</v>
      </c>
      <c r="R30" s="10" t="n">
        <v>0</v>
      </c>
      <c r="S30" s="10" t="n">
        <v>18</v>
      </c>
      <c r="T30" s="10" t="n">
        <v>2.041397705608883</v>
      </c>
      <c r="U30" s="10">
        <f>S30-T30</f>
        <v/>
      </c>
      <c r="V30" s="10" t="n">
        <v>31716.25</v>
      </c>
      <c r="W30" s="10" t="n">
        <v>3465.656781063701</v>
      </c>
      <c r="X30" s="11">
        <f>V30-W30</f>
        <v/>
      </c>
      <c r="Y30" s="9" t="n">
        <v>15</v>
      </c>
      <c r="Z30" s="10" t="n">
        <v>11</v>
      </c>
      <c r="AA30" s="10" t="n">
        <v>0</v>
      </c>
      <c r="AB30" s="10" t="n">
        <v>0</v>
      </c>
      <c r="AC30" s="10" t="n">
        <v>26</v>
      </c>
      <c r="AD30" s="10" t="n">
        <v>2.041397705608883</v>
      </c>
      <c r="AE30" s="10">
        <f>AC30-AD30</f>
        <v/>
      </c>
      <c r="AF30" s="10" t="n">
        <v>42138.5</v>
      </c>
      <c r="AG30" s="10" t="n">
        <v>3465.656781063701</v>
      </c>
      <c r="AH30" s="11">
        <f>AF30-AG30</f>
        <v/>
      </c>
      <c r="AI30" s="9" t="n">
        <v>17</v>
      </c>
      <c r="AJ30" s="10" t="n">
        <v>7</v>
      </c>
      <c r="AK30" s="10" t="n">
        <v>0</v>
      </c>
      <c r="AL30" s="10" t="n">
        <v>0</v>
      </c>
      <c r="AM30" s="10" t="n">
        <v>24</v>
      </c>
      <c r="AN30" s="10" t="n">
        <v>2.041397705608883</v>
      </c>
      <c r="AO30" s="10">
        <f>AM30-AN30</f>
        <v/>
      </c>
      <c r="AP30" s="10" t="n">
        <v>40017</v>
      </c>
      <c r="AQ30" s="10" t="n">
        <v>3465.656781063701</v>
      </c>
      <c r="AR30" s="11">
        <f>AP30-AQ30</f>
        <v/>
      </c>
      <c r="AS30" s="9" t="n">
        <v>21</v>
      </c>
      <c r="AT30" s="10" t="n">
        <v>8</v>
      </c>
      <c r="AU30" s="10" t="n">
        <v>0</v>
      </c>
      <c r="AV30" s="10" t="n">
        <v>0</v>
      </c>
      <c r="AW30" s="10" t="n">
        <v>29</v>
      </c>
      <c r="AX30" s="10" t="n">
        <v>2.041397705608883</v>
      </c>
      <c r="AY30" s="10">
        <f>AW30-AX30</f>
        <v/>
      </c>
      <c r="AZ30" s="10" t="n">
        <v>49682.5</v>
      </c>
      <c r="BA30" s="10" t="n">
        <v>3465.656781063701</v>
      </c>
      <c r="BB30" s="11">
        <f>AZ30-BA30</f>
        <v/>
      </c>
      <c r="BC30" s="9" t="n">
        <v>7</v>
      </c>
      <c r="BD30" s="10" t="n">
        <v>5</v>
      </c>
      <c r="BE30" s="10" t="n">
        <v>0</v>
      </c>
      <c r="BF30" s="10" t="n">
        <v>0</v>
      </c>
      <c r="BG30" s="10" t="n">
        <v>12</v>
      </c>
      <c r="BH30" s="10" t="n">
        <v>0.6650891334158345</v>
      </c>
      <c r="BI30" s="10">
        <f>BG30-BH30</f>
        <v/>
      </c>
      <c r="BJ30" s="10" t="n">
        <v>18421.25</v>
      </c>
      <c r="BK30" s="10" t="n">
        <v>1167.692311101147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23</v>
      </c>
      <c r="B31" s="8" t="inlineStr">
        <is>
          <t>2024-09-01</t>
        </is>
      </c>
      <c r="C31" s="8" t="inlineStr">
        <is>
          <t>МТ</t>
        </is>
      </c>
      <c r="D31" s="8" t="inlineStr">
        <is>
          <t>Смирнова Валерия Евгеньевна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0.1505067059098966</v>
      </c>
      <c r="K31" s="10">
        <f>I31-J31</f>
        <v/>
      </c>
      <c r="L31" s="10" t="n">
        <v>0</v>
      </c>
      <c r="M31" s="10" t="n">
        <v>243.2412936005139</v>
      </c>
      <c r="N31" s="11">
        <f>L31-M31</f>
        <v/>
      </c>
      <c r="O31" s="9" t="n">
        <v>25</v>
      </c>
      <c r="P31" s="10" t="n">
        <v>4</v>
      </c>
      <c r="Q31" s="10" t="n">
        <v>0</v>
      </c>
      <c r="R31" s="10" t="n">
        <v>0</v>
      </c>
      <c r="S31" s="10" t="n">
        <v>29</v>
      </c>
      <c r="T31" s="10" t="n">
        <v>1.814575738319007</v>
      </c>
      <c r="U31" s="10">
        <f>S31-T31</f>
        <v/>
      </c>
      <c r="V31" s="10" t="n">
        <v>50866.67</v>
      </c>
      <c r="W31" s="10" t="n">
        <v>3125.886508410397</v>
      </c>
      <c r="X31" s="11">
        <f>V31-W31</f>
        <v/>
      </c>
      <c r="Y31" s="9" t="n">
        <v>18</v>
      </c>
      <c r="Z31" s="10" t="n">
        <v>4</v>
      </c>
      <c r="AA31" s="10" t="n">
        <v>0</v>
      </c>
      <c r="AB31" s="10" t="n">
        <v>0</v>
      </c>
      <c r="AC31" s="10" t="n">
        <v>22</v>
      </c>
      <c r="AD31" s="10" t="n">
        <v>1.814575738319007</v>
      </c>
      <c r="AE31" s="10">
        <f>AC31-AD31</f>
        <v/>
      </c>
      <c r="AF31" s="10" t="n">
        <v>39690.58</v>
      </c>
      <c r="AG31" s="10" t="n">
        <v>3125.886508410397</v>
      </c>
      <c r="AH31" s="11">
        <f>AF31-AG31</f>
        <v/>
      </c>
      <c r="AI31" s="9" t="n">
        <v>23</v>
      </c>
      <c r="AJ31" s="10" t="n">
        <v>5</v>
      </c>
      <c r="AK31" s="10" t="n">
        <v>1</v>
      </c>
      <c r="AL31" s="10" t="n">
        <v>0</v>
      </c>
      <c r="AM31" s="10" t="n">
        <v>29</v>
      </c>
      <c r="AN31" s="10" t="n">
        <v>1.814575738319007</v>
      </c>
      <c r="AO31" s="10">
        <f>AM31-AN31</f>
        <v/>
      </c>
      <c r="AP31" s="10" t="n">
        <v>48244.25</v>
      </c>
      <c r="AQ31" s="10" t="n">
        <v>3125.886508410397</v>
      </c>
      <c r="AR31" s="11">
        <f>AP31-AQ31</f>
        <v/>
      </c>
      <c r="AS31" s="9" t="n">
        <v>22</v>
      </c>
      <c r="AT31" s="10" t="n">
        <v>0</v>
      </c>
      <c r="AU31" s="10" t="n">
        <v>2</v>
      </c>
      <c r="AV31" s="10" t="n">
        <v>0</v>
      </c>
      <c r="AW31" s="10" t="n">
        <v>24</v>
      </c>
      <c r="AX31" s="10" t="n">
        <v>1.814575738319007</v>
      </c>
      <c r="AY31" s="10">
        <f>AW31-AX31</f>
        <v/>
      </c>
      <c r="AZ31" s="10" t="n">
        <v>41237.17</v>
      </c>
      <c r="BA31" s="10" t="n">
        <v>3125.886508410397</v>
      </c>
      <c r="BB31" s="11">
        <f>AZ31-BA31</f>
        <v/>
      </c>
      <c r="BC31" s="9" t="n">
        <v>25</v>
      </c>
      <c r="BD31" s="10" t="n">
        <v>0</v>
      </c>
      <c r="BE31" s="10" t="n">
        <v>0</v>
      </c>
      <c r="BF31" s="10" t="n">
        <v>0</v>
      </c>
      <c r="BG31" s="10" t="n">
        <v>25</v>
      </c>
      <c r="BH31" s="10" t="n">
        <v>0.5911903408140752</v>
      </c>
      <c r="BI31" s="10">
        <f>BG31-BH31</f>
        <v/>
      </c>
      <c r="BJ31" s="10" t="n">
        <v>67215.75</v>
      </c>
      <c r="BK31" s="10" t="n">
        <v>1053.212672757897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7" t="n"/>
      <c r="B32" s="7" t="n"/>
      <c r="C32" s="7" t="n"/>
      <c r="D32" s="7" t="inlineStr">
        <is>
          <t>Итого ГРУППОВЫЕ ПРОГРАММЫ</t>
        </is>
      </c>
      <c r="E32" s="12">
        <f>SUM(E24:E31)</f>
        <v/>
      </c>
      <c r="F32" s="13">
        <f>SUM(F24:F31)</f>
        <v/>
      </c>
      <c r="G32" s="13">
        <f>SUM(G24:G31)</f>
        <v/>
      </c>
      <c r="H32" s="13">
        <f>SUM(H24:H31)</f>
        <v/>
      </c>
      <c r="I32" s="13">
        <f>SUM(I24:I31)</f>
        <v/>
      </c>
      <c r="J32" s="13">
        <f>SUM(J24:J31)</f>
        <v/>
      </c>
      <c r="K32" s="13">
        <f>SUM(K24:K31)</f>
        <v/>
      </c>
      <c r="L32" s="13">
        <f>SUM(L24:L31)</f>
        <v/>
      </c>
      <c r="M32" s="13">
        <f>SUM(M24:M31)</f>
        <v/>
      </c>
      <c r="N32" s="14">
        <f>SUM(N24:N31)</f>
        <v/>
      </c>
      <c r="O32" s="12">
        <f>SUM(O24:O31)</f>
        <v/>
      </c>
      <c r="P32" s="13">
        <f>SUM(P24:P31)</f>
        <v/>
      </c>
      <c r="Q32" s="13">
        <f>SUM(Q24:Q31)</f>
        <v/>
      </c>
      <c r="R32" s="13">
        <f>SUM(R24:R31)</f>
        <v/>
      </c>
      <c r="S32" s="13">
        <f>SUM(S24:S31)</f>
        <v/>
      </c>
      <c r="T32" s="13">
        <f>SUM(T24:T31)</f>
        <v/>
      </c>
      <c r="U32" s="13">
        <f>SUM(U24:U31)</f>
        <v/>
      </c>
      <c r="V32" s="13">
        <f>SUM(V24:V31)</f>
        <v/>
      </c>
      <c r="W32" s="13">
        <f>SUM(W24:W31)</f>
        <v/>
      </c>
      <c r="X32" s="14">
        <f>SUM(X24:X31)</f>
        <v/>
      </c>
      <c r="Y32" s="12">
        <f>SUM(Y24:Y31)</f>
        <v/>
      </c>
      <c r="Z32" s="13">
        <f>SUM(Z24:Z31)</f>
        <v/>
      </c>
      <c r="AA32" s="13">
        <f>SUM(AA24:AA31)</f>
        <v/>
      </c>
      <c r="AB32" s="13">
        <f>SUM(AB24:AB31)</f>
        <v/>
      </c>
      <c r="AC32" s="13">
        <f>SUM(AC24:AC31)</f>
        <v/>
      </c>
      <c r="AD32" s="13">
        <f>SUM(AD24:AD31)</f>
        <v/>
      </c>
      <c r="AE32" s="13">
        <f>SUM(AE24:AE31)</f>
        <v/>
      </c>
      <c r="AF32" s="13">
        <f>SUM(AF24:AF31)</f>
        <v/>
      </c>
      <c r="AG32" s="13">
        <f>SUM(AG24:AG31)</f>
        <v/>
      </c>
      <c r="AH32" s="14">
        <f>SUM(AH24:AH31)</f>
        <v/>
      </c>
      <c r="AI32" s="12">
        <f>SUM(AI24:AI31)</f>
        <v/>
      </c>
      <c r="AJ32" s="13">
        <f>SUM(AJ24:AJ31)</f>
        <v/>
      </c>
      <c r="AK32" s="13">
        <f>SUM(AK24:AK31)</f>
        <v/>
      </c>
      <c r="AL32" s="13">
        <f>SUM(AL24:AL31)</f>
        <v/>
      </c>
      <c r="AM32" s="13">
        <f>SUM(AM24:AM31)</f>
        <v/>
      </c>
      <c r="AN32" s="13">
        <f>SUM(AN24:AN31)</f>
        <v/>
      </c>
      <c r="AO32" s="13">
        <f>SUM(AO24:AO31)</f>
        <v/>
      </c>
      <c r="AP32" s="13">
        <f>SUM(AP24:AP31)</f>
        <v/>
      </c>
      <c r="AQ32" s="13">
        <f>SUM(AQ24:AQ31)</f>
        <v/>
      </c>
      <c r="AR32" s="14">
        <f>SUM(AR24:AR31)</f>
        <v/>
      </c>
      <c r="AS32" s="12">
        <f>SUM(AS24:AS31)</f>
        <v/>
      </c>
      <c r="AT32" s="13">
        <f>SUM(AT24:AT31)</f>
        <v/>
      </c>
      <c r="AU32" s="13">
        <f>SUM(AU24:AU31)</f>
        <v/>
      </c>
      <c r="AV32" s="13">
        <f>SUM(AV24:AV31)</f>
        <v/>
      </c>
      <c r="AW32" s="13">
        <f>SUM(AW24:AW31)</f>
        <v/>
      </c>
      <c r="AX32" s="13">
        <f>SUM(AX24:AX31)</f>
        <v/>
      </c>
      <c r="AY32" s="13">
        <f>SUM(AY24:AY31)</f>
        <v/>
      </c>
      <c r="AZ32" s="13">
        <f>SUM(AZ24:AZ31)</f>
        <v/>
      </c>
      <c r="BA32" s="13">
        <f>SUM(BA24:BA31)</f>
        <v/>
      </c>
      <c r="BB32" s="14">
        <f>SUM(BB24:BB31)</f>
        <v/>
      </c>
      <c r="BC32" s="12">
        <f>SUM(BC24:BC31)</f>
        <v/>
      </c>
      <c r="BD32" s="13">
        <f>SUM(BD24:BD31)</f>
        <v/>
      </c>
      <c r="BE32" s="13">
        <f>SUM(BE24:BE31)</f>
        <v/>
      </c>
      <c r="BF32" s="13">
        <f>SUM(BF24:BF31)</f>
        <v/>
      </c>
      <c r="BG32" s="13">
        <f>SUM(BG24:BG31)</f>
        <v/>
      </c>
      <c r="BH32" s="13">
        <f>SUM(BH24:BH31)</f>
        <v/>
      </c>
      <c r="BI32" s="13">
        <f>SUM(BI24:BI31)</f>
        <v/>
      </c>
      <c r="BJ32" s="13">
        <f>SUM(BJ24:BJ31)</f>
        <v/>
      </c>
      <c r="BK32" s="13">
        <f>SUM(BK24:BK31)</f>
        <v/>
      </c>
      <c r="BL32" s="14">
        <f>SUM(BL24:BL31)</f>
        <v/>
      </c>
      <c r="BM32" s="7">
        <f>SUM(BM24:BM31)</f>
        <v/>
      </c>
      <c r="BN32" s="13">
        <f>SUM(BN24:BN31)</f>
        <v/>
      </c>
      <c r="BO32" s="13">
        <f>SUM(BO24:BO31)</f>
        <v/>
      </c>
      <c r="BP32" s="13">
        <f>BO32-BN32</f>
        <v/>
      </c>
      <c r="BQ32" s="13">
        <f>SUM(BQ24:BQ31)</f>
        <v/>
      </c>
      <c r="BR32" s="13">
        <f>SUM(BR24:BR31)</f>
        <v/>
      </c>
      <c r="BS32" s="13">
        <f>BR32-BQ32</f>
        <v/>
      </c>
      <c r="BT32" s="13">
        <f>IFERROR(BR32/31*31,0)</f>
        <v/>
      </c>
    </row>
    <row r="34">
      <c r="A34" s="7" t="n"/>
      <c r="B34" s="7" t="n"/>
      <c r="C34" s="7" t="n"/>
      <c r="D34" s="7" t="inlineStr">
        <is>
          <t>ФУНКЦИОНАЛЬНЫЙ ТРЕНИНГ</t>
        </is>
      </c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  <c r="AA34" s="7" t="n"/>
      <c r="AB34" s="7" t="n"/>
      <c r="AC34" s="7" t="n"/>
      <c r="AD34" s="7" t="n"/>
      <c r="AE34" s="7" t="n"/>
      <c r="AF34" s="7" t="n"/>
      <c r="AG34" s="7" t="n"/>
      <c r="AH34" s="7" t="n"/>
      <c r="AI34" s="7" t="n"/>
      <c r="AJ34" s="7" t="n"/>
      <c r="AK34" s="7" t="n"/>
      <c r="AL34" s="7" t="n"/>
      <c r="AM34" s="7" t="n"/>
      <c r="AN34" s="7" t="n"/>
      <c r="AO34" s="7" t="n"/>
      <c r="AP34" s="7" t="n"/>
      <c r="AQ34" s="7" t="n"/>
      <c r="AR34" s="7" t="n"/>
      <c r="AS34" s="7" t="n"/>
      <c r="AT34" s="7" t="n"/>
      <c r="AU34" s="7" t="n"/>
      <c r="AV34" s="7" t="n"/>
      <c r="AW34" s="7" t="n"/>
      <c r="AX34" s="7" t="n"/>
      <c r="AY34" s="7" t="n"/>
      <c r="AZ34" s="7" t="n"/>
      <c r="BA34" s="7" t="n"/>
      <c r="BB34" s="7" t="n"/>
      <c r="BC34" s="7" t="n"/>
      <c r="BD34" s="7" t="n"/>
      <c r="BE34" s="7" t="n"/>
      <c r="BF34" s="7" t="n"/>
      <c r="BG34" s="7" t="n"/>
      <c r="BH34" s="7" t="n"/>
      <c r="BI34" s="7" t="n"/>
      <c r="BJ34" s="7" t="n"/>
      <c r="BK34" s="7" t="n"/>
      <c r="BL34" s="7" t="n"/>
      <c r="BM34" s="7" t="n"/>
      <c r="BN34" s="7" t="n"/>
      <c r="BO34" s="7" t="n"/>
      <c r="BP34" s="7" t="n"/>
      <c r="BQ34" s="7" t="n"/>
      <c r="BR34" s="7" t="n"/>
      <c r="BS34" s="7" t="n"/>
      <c r="BT34" s="7" t="n"/>
    </row>
    <row r="35">
      <c r="A35" s="8" t="n">
        <v>24</v>
      </c>
      <c r="B35" s="8" t="inlineStr">
        <is>
          <t>2019-03-08</t>
        </is>
      </c>
      <c r="C35" s="8" t="inlineStr">
        <is>
          <t>МТ</t>
        </is>
      </c>
      <c r="D35" s="8" t="inlineStr">
        <is>
          <t>Ангел Дмитрий Степанович</t>
        </is>
      </c>
      <c r="E35" s="9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2.934880765242985</v>
      </c>
      <c r="K35" s="10">
        <f>I35-J35</f>
        <v/>
      </c>
      <c r="L35" s="10" t="n">
        <v>0</v>
      </c>
      <c r="M35" s="10" t="n">
        <v>3012.31428089332</v>
      </c>
      <c r="N35" s="11">
        <f>L35-M35</f>
        <v/>
      </c>
      <c r="O35" s="9" t="n">
        <v>8</v>
      </c>
      <c r="P35" s="10" t="n">
        <v>32</v>
      </c>
      <c r="Q35" s="10" t="n">
        <v>1</v>
      </c>
      <c r="R35" s="10" t="n">
        <v>0</v>
      </c>
      <c r="S35" s="10" t="n">
        <v>41</v>
      </c>
      <c r="T35" s="10" t="n">
        <v>35.38422689722064</v>
      </c>
      <c r="U35" s="10">
        <f>S35-T35</f>
        <v/>
      </c>
      <c r="V35" s="10" t="n">
        <v>42141</v>
      </c>
      <c r="W35" s="10" t="n">
        <v>38711.15973096644</v>
      </c>
      <c r="X35" s="11">
        <f>V35-W35</f>
        <v/>
      </c>
      <c r="Y35" s="9" t="n">
        <v>8</v>
      </c>
      <c r="Z35" s="10" t="n">
        <v>25</v>
      </c>
      <c r="AA35" s="10" t="n">
        <v>0</v>
      </c>
      <c r="AB35" s="10" t="n">
        <v>0</v>
      </c>
      <c r="AC35" s="10" t="n">
        <v>33</v>
      </c>
      <c r="AD35" s="10" t="n">
        <v>35.38422689722064</v>
      </c>
      <c r="AE35" s="10">
        <f>AC35-AD35</f>
        <v/>
      </c>
      <c r="AF35" s="10" t="n">
        <v>36130.5</v>
      </c>
      <c r="AG35" s="10" t="n">
        <v>38711.15973096644</v>
      </c>
      <c r="AH35" s="11">
        <f>AF35-AG35</f>
        <v/>
      </c>
      <c r="AI35" s="9" t="n">
        <v>9</v>
      </c>
      <c r="AJ35" s="10" t="n">
        <v>27</v>
      </c>
      <c r="AK35" s="10" t="n">
        <v>0</v>
      </c>
      <c r="AL35" s="10" t="n">
        <v>0</v>
      </c>
      <c r="AM35" s="10" t="n">
        <v>36</v>
      </c>
      <c r="AN35" s="10" t="n">
        <v>35.38422689722064</v>
      </c>
      <c r="AO35" s="10">
        <f>AM35-AN35</f>
        <v/>
      </c>
      <c r="AP35" s="10" t="n">
        <v>40871.75</v>
      </c>
      <c r="AQ35" s="10" t="n">
        <v>38711.15973096644</v>
      </c>
      <c r="AR35" s="11">
        <f>AP35-AQ35</f>
        <v/>
      </c>
      <c r="AS35" s="9" t="n">
        <v>8</v>
      </c>
      <c r="AT35" s="10" t="n">
        <v>23</v>
      </c>
      <c r="AU35" s="10" t="n">
        <v>0</v>
      </c>
      <c r="AV35" s="10" t="n">
        <v>0</v>
      </c>
      <c r="AW35" s="10" t="n">
        <v>31</v>
      </c>
      <c r="AX35" s="10" t="n">
        <v>35.38422689722064</v>
      </c>
      <c r="AY35" s="10">
        <f>AW35-AX35</f>
        <v/>
      </c>
      <c r="AZ35" s="10" t="n">
        <v>37315.5</v>
      </c>
      <c r="BA35" s="10" t="n">
        <v>38711.15973096644</v>
      </c>
      <c r="BB35" s="11">
        <f>AZ35-BA35</f>
        <v/>
      </c>
      <c r="BC35" s="9" t="n">
        <v>2</v>
      </c>
      <c r="BD35" s="10" t="n">
        <v>9</v>
      </c>
      <c r="BE35" s="10" t="n">
        <v>0</v>
      </c>
      <c r="BF35" s="10" t="n">
        <v>0</v>
      </c>
      <c r="BG35" s="10" t="n">
        <v>11</v>
      </c>
      <c r="BH35" s="10" t="n">
        <v>11.52821164587447</v>
      </c>
      <c r="BI35" s="10">
        <f>BG35-BH35</f>
        <v/>
      </c>
      <c r="BJ35" s="10" t="n">
        <v>12493.75</v>
      </c>
      <c r="BK35" s="10" t="n">
        <v>13043.04679524091</v>
      </c>
      <c r="BL35" s="11">
        <f>BJ35-BK35</f>
        <v/>
      </c>
      <c r="BN35" s="10">
        <f>SUM(J35,T35,AD35,AN35,AX35,BH35)</f>
        <v/>
      </c>
      <c r="BO35" s="10">
        <f>SUM(I35,S35,AC35,AM35,AW35,BG35)</f>
        <v/>
      </c>
      <c r="BP35" s="10">
        <f>BO35-BN35</f>
        <v/>
      </c>
      <c r="BQ35" s="10">
        <f>SUM(M35,W35,AG35,AQ35,BA35,BK35)</f>
        <v/>
      </c>
      <c r="BR35" s="10">
        <f>SUM(L35,V35,AF35,AP35,AZ35,BJ35)</f>
        <v/>
      </c>
      <c r="BS35" s="10">
        <f>BR35-BQ35</f>
        <v/>
      </c>
      <c r="BT35" s="10">
        <f>IFERROR(BR35/31*31,0)</f>
        <v/>
      </c>
    </row>
    <row r="36">
      <c r="A36" s="8" t="n">
        <v>25</v>
      </c>
      <c r="B36" s="8" t="inlineStr">
        <is>
          <t>2018-12-08</t>
        </is>
      </c>
      <c r="C36" s="8" t="inlineStr">
        <is>
          <t>МТ</t>
        </is>
      </c>
      <c r="D36" s="8" t="inlineStr">
        <is>
          <t>Мутаев Аскер Магомедович</t>
        </is>
      </c>
      <c r="E36" s="9" t="n">
        <v>3</v>
      </c>
      <c r="F36" s="10" t="n">
        <v>0</v>
      </c>
      <c r="G36" s="10" t="n">
        <v>0</v>
      </c>
      <c r="H36" s="10" t="n">
        <v>0</v>
      </c>
      <c r="I36" s="10" t="n">
        <v>3</v>
      </c>
      <c r="J36" s="10" t="n">
        <v>2.107093882738553</v>
      </c>
      <c r="K36" s="10">
        <f>I36-J36</f>
        <v/>
      </c>
      <c r="L36" s="10" t="n">
        <v>5944.5</v>
      </c>
      <c r="M36" s="10" t="n">
        <v>3861.89619042555</v>
      </c>
      <c r="N36" s="11">
        <f>L36-M36</f>
        <v/>
      </c>
      <c r="O36" s="9" t="n">
        <v>24</v>
      </c>
      <c r="P36" s="10" t="n">
        <v>0</v>
      </c>
      <c r="Q36" s="10" t="n">
        <v>0</v>
      </c>
      <c r="R36" s="10" t="n">
        <v>0</v>
      </c>
      <c r="S36" s="10" t="n">
        <v>24</v>
      </c>
      <c r="T36" s="10" t="n">
        <v>25.4040603364661</v>
      </c>
      <c r="U36" s="10">
        <f>S36-T36</f>
        <v/>
      </c>
      <c r="V36" s="10" t="n">
        <v>48978.58</v>
      </c>
      <c r="W36" s="10" t="n">
        <v>49629.1111588926</v>
      </c>
      <c r="X36" s="11">
        <f>V36-W36</f>
        <v/>
      </c>
      <c r="Y36" s="9" t="n">
        <v>28</v>
      </c>
      <c r="Z36" s="10" t="n">
        <v>0</v>
      </c>
      <c r="AA36" s="10" t="n">
        <v>0</v>
      </c>
      <c r="AB36" s="10" t="n">
        <v>0</v>
      </c>
      <c r="AC36" s="10" t="n">
        <v>28</v>
      </c>
      <c r="AD36" s="10" t="n">
        <v>25.4040603364661</v>
      </c>
      <c r="AE36" s="10">
        <f>AC36-AD36</f>
        <v/>
      </c>
      <c r="AF36" s="10" t="n">
        <v>55149.99000000001</v>
      </c>
      <c r="AG36" s="10" t="n">
        <v>49629.1111588926</v>
      </c>
      <c r="AH36" s="11">
        <f>AF36-AG36</f>
        <v/>
      </c>
      <c r="AI36" s="9" t="n">
        <v>30</v>
      </c>
      <c r="AJ36" s="10" t="n">
        <v>0</v>
      </c>
      <c r="AK36" s="10" t="n">
        <v>0</v>
      </c>
      <c r="AL36" s="10" t="n">
        <v>0</v>
      </c>
      <c r="AM36" s="10" t="n">
        <v>30</v>
      </c>
      <c r="AN36" s="10" t="n">
        <v>25.4040603364661</v>
      </c>
      <c r="AO36" s="10">
        <f>AM36-AN36</f>
        <v/>
      </c>
      <c r="AP36" s="10" t="n">
        <v>62011.09</v>
      </c>
      <c r="AQ36" s="10" t="n">
        <v>49629.1111588926</v>
      </c>
      <c r="AR36" s="11">
        <f>AP36-AQ36</f>
        <v/>
      </c>
      <c r="AS36" s="9" t="n">
        <v>27</v>
      </c>
      <c r="AT36" s="10" t="n">
        <v>0</v>
      </c>
      <c r="AU36" s="10" t="n">
        <v>0</v>
      </c>
      <c r="AV36" s="10" t="n">
        <v>0</v>
      </c>
      <c r="AW36" s="10" t="n">
        <v>27</v>
      </c>
      <c r="AX36" s="10" t="n">
        <v>25.4040603364661</v>
      </c>
      <c r="AY36" s="10">
        <f>AW36-AX36</f>
        <v/>
      </c>
      <c r="AZ36" s="10" t="n">
        <v>56114.25999999999</v>
      </c>
      <c r="BA36" s="10" t="n">
        <v>49629.1111588926</v>
      </c>
      <c r="BB36" s="11">
        <f>AZ36-BA36</f>
        <v/>
      </c>
      <c r="BC36" s="9" t="n">
        <v>4</v>
      </c>
      <c r="BD36" s="10" t="n">
        <v>0</v>
      </c>
      <c r="BE36" s="10" t="n">
        <v>0</v>
      </c>
      <c r="BF36" s="10" t="n">
        <v>0</v>
      </c>
      <c r="BG36" s="10" t="n">
        <v>4</v>
      </c>
      <c r="BH36" s="10" t="n">
        <v>8.276664771397053</v>
      </c>
      <c r="BI36" s="10">
        <f>BG36-BH36</f>
        <v/>
      </c>
      <c r="BJ36" s="10" t="n">
        <v>7995.25</v>
      </c>
      <c r="BK36" s="10" t="n">
        <v>16721.659174004</v>
      </c>
      <c r="BL36" s="11">
        <f>BJ36-BK36</f>
        <v/>
      </c>
      <c r="BN36" s="10">
        <f>SUM(J36,T36,AD36,AN36,AX36,BH36)</f>
        <v/>
      </c>
      <c r="BO36" s="10">
        <f>SUM(I36,S36,AC36,AM36,AW36,BG36)</f>
        <v/>
      </c>
      <c r="BP36" s="10">
        <f>BO36-BN36</f>
        <v/>
      </c>
      <c r="BQ36" s="10">
        <f>SUM(M36,W36,AG36,AQ36,BA36,BK36)</f>
        <v/>
      </c>
      <c r="BR36" s="10">
        <f>SUM(L36,V36,AF36,AP36,AZ36,BJ36)</f>
        <v/>
      </c>
      <c r="BS36" s="10">
        <f>BR36-BQ36</f>
        <v/>
      </c>
      <c r="BT36" s="10">
        <f>IFERROR(BR36/31*31,0)</f>
        <v/>
      </c>
    </row>
    <row r="37">
      <c r="A37" s="7" t="n"/>
      <c r="B37" s="7" t="n"/>
      <c r="C37" s="7" t="n"/>
      <c r="D37" s="7" t="inlineStr">
        <is>
          <t>Итого ФУНКЦИОНАЛЬНЫЙ ТРЕНИНГ</t>
        </is>
      </c>
      <c r="E37" s="12">
        <f>SUM(E35:E36)</f>
        <v/>
      </c>
      <c r="F37" s="13">
        <f>SUM(F35:F36)</f>
        <v/>
      </c>
      <c r="G37" s="13">
        <f>SUM(G35:G36)</f>
        <v/>
      </c>
      <c r="H37" s="13">
        <f>SUM(H35:H36)</f>
        <v/>
      </c>
      <c r="I37" s="13">
        <f>SUM(I35:I36)</f>
        <v/>
      </c>
      <c r="J37" s="13">
        <f>SUM(J35:J36)</f>
        <v/>
      </c>
      <c r="K37" s="13">
        <f>SUM(K35:K36)</f>
        <v/>
      </c>
      <c r="L37" s="13">
        <f>SUM(L35:L36)</f>
        <v/>
      </c>
      <c r="M37" s="13">
        <f>SUM(M35:M36)</f>
        <v/>
      </c>
      <c r="N37" s="14">
        <f>SUM(N35:N36)</f>
        <v/>
      </c>
      <c r="O37" s="12">
        <f>SUM(O35:O36)</f>
        <v/>
      </c>
      <c r="P37" s="13">
        <f>SUM(P35:P36)</f>
        <v/>
      </c>
      <c r="Q37" s="13">
        <f>SUM(Q35:Q36)</f>
        <v/>
      </c>
      <c r="R37" s="13">
        <f>SUM(R35:R36)</f>
        <v/>
      </c>
      <c r="S37" s="13">
        <f>SUM(S35:S36)</f>
        <v/>
      </c>
      <c r="T37" s="13">
        <f>SUM(T35:T36)</f>
        <v/>
      </c>
      <c r="U37" s="13">
        <f>SUM(U35:U36)</f>
        <v/>
      </c>
      <c r="V37" s="13">
        <f>SUM(V35:V36)</f>
        <v/>
      </c>
      <c r="W37" s="13">
        <f>SUM(W35:W36)</f>
        <v/>
      </c>
      <c r="X37" s="14">
        <f>SUM(X35:X36)</f>
        <v/>
      </c>
      <c r="Y37" s="12">
        <f>SUM(Y35:Y36)</f>
        <v/>
      </c>
      <c r="Z37" s="13">
        <f>SUM(Z35:Z36)</f>
        <v/>
      </c>
      <c r="AA37" s="13">
        <f>SUM(AA35:AA36)</f>
        <v/>
      </c>
      <c r="AB37" s="13">
        <f>SUM(AB35:AB36)</f>
        <v/>
      </c>
      <c r="AC37" s="13">
        <f>SUM(AC35:AC36)</f>
        <v/>
      </c>
      <c r="AD37" s="13">
        <f>SUM(AD35:AD36)</f>
        <v/>
      </c>
      <c r="AE37" s="13">
        <f>SUM(AE35:AE36)</f>
        <v/>
      </c>
      <c r="AF37" s="13">
        <f>SUM(AF35:AF36)</f>
        <v/>
      </c>
      <c r="AG37" s="13">
        <f>SUM(AG35:AG36)</f>
        <v/>
      </c>
      <c r="AH37" s="14">
        <f>SUM(AH35:AH36)</f>
        <v/>
      </c>
      <c r="AI37" s="12">
        <f>SUM(AI35:AI36)</f>
        <v/>
      </c>
      <c r="AJ37" s="13">
        <f>SUM(AJ35:AJ36)</f>
        <v/>
      </c>
      <c r="AK37" s="13">
        <f>SUM(AK35:AK36)</f>
        <v/>
      </c>
      <c r="AL37" s="13">
        <f>SUM(AL35:AL36)</f>
        <v/>
      </c>
      <c r="AM37" s="13">
        <f>SUM(AM35:AM36)</f>
        <v/>
      </c>
      <c r="AN37" s="13">
        <f>SUM(AN35:AN36)</f>
        <v/>
      </c>
      <c r="AO37" s="13">
        <f>SUM(AO35:AO36)</f>
        <v/>
      </c>
      <c r="AP37" s="13">
        <f>SUM(AP35:AP36)</f>
        <v/>
      </c>
      <c r="AQ37" s="13">
        <f>SUM(AQ35:AQ36)</f>
        <v/>
      </c>
      <c r="AR37" s="14">
        <f>SUM(AR35:AR36)</f>
        <v/>
      </c>
      <c r="AS37" s="12">
        <f>SUM(AS35:AS36)</f>
        <v/>
      </c>
      <c r="AT37" s="13">
        <f>SUM(AT35:AT36)</f>
        <v/>
      </c>
      <c r="AU37" s="13">
        <f>SUM(AU35:AU36)</f>
        <v/>
      </c>
      <c r="AV37" s="13">
        <f>SUM(AV35:AV36)</f>
        <v/>
      </c>
      <c r="AW37" s="13">
        <f>SUM(AW35:AW36)</f>
        <v/>
      </c>
      <c r="AX37" s="13">
        <f>SUM(AX35:AX36)</f>
        <v/>
      </c>
      <c r="AY37" s="13">
        <f>SUM(AY35:AY36)</f>
        <v/>
      </c>
      <c r="AZ37" s="13">
        <f>SUM(AZ35:AZ36)</f>
        <v/>
      </c>
      <c r="BA37" s="13">
        <f>SUM(BA35:BA36)</f>
        <v/>
      </c>
      <c r="BB37" s="14">
        <f>SUM(BB35:BB36)</f>
        <v/>
      </c>
      <c r="BC37" s="12">
        <f>SUM(BC35:BC36)</f>
        <v/>
      </c>
      <c r="BD37" s="13">
        <f>SUM(BD35:BD36)</f>
        <v/>
      </c>
      <c r="BE37" s="13">
        <f>SUM(BE35:BE36)</f>
        <v/>
      </c>
      <c r="BF37" s="13">
        <f>SUM(BF35:BF36)</f>
        <v/>
      </c>
      <c r="BG37" s="13">
        <f>SUM(BG35:BG36)</f>
        <v/>
      </c>
      <c r="BH37" s="13">
        <f>SUM(BH35:BH36)</f>
        <v/>
      </c>
      <c r="BI37" s="13">
        <f>SUM(BI35:BI36)</f>
        <v/>
      </c>
      <c r="BJ37" s="13">
        <f>SUM(BJ35:BJ36)</f>
        <v/>
      </c>
      <c r="BK37" s="13">
        <f>SUM(BK35:BK36)</f>
        <v/>
      </c>
      <c r="BL37" s="14">
        <f>SUM(BL35:BL36)</f>
        <v/>
      </c>
      <c r="BM37" s="7">
        <f>SUM(BM35:BM36)</f>
        <v/>
      </c>
      <c r="BN37" s="13">
        <f>SUM(BN35:BN36)</f>
        <v/>
      </c>
      <c r="BO37" s="13">
        <f>SUM(BO35:BO36)</f>
        <v/>
      </c>
      <c r="BP37" s="13">
        <f>BO37-BN37</f>
        <v/>
      </c>
      <c r="BQ37" s="13">
        <f>SUM(BQ35:BQ36)</f>
        <v/>
      </c>
      <c r="BR37" s="13">
        <f>SUM(BR35:BR36)</f>
        <v/>
      </c>
      <c r="BS37" s="13">
        <f>BR37-BQ37</f>
        <v/>
      </c>
      <c r="BT37" s="13">
        <f>IFERROR(BR37/31*31,0)</f>
        <v/>
      </c>
    </row>
    <row r="39">
      <c r="A39" s="7" t="n"/>
      <c r="B39" s="7" t="n"/>
      <c r="C39" s="7" t="n"/>
      <c r="D39" s="7" t="inlineStr">
        <is>
          <t>БОЕВЫЕ ИСКУССТВА</t>
        </is>
      </c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  <c r="AA39" s="7" t="n"/>
      <c r="AB39" s="7" t="n"/>
      <c r="AC39" s="7" t="n"/>
      <c r="AD39" s="7" t="n"/>
      <c r="AE39" s="7" t="n"/>
      <c r="AF39" s="7" t="n"/>
      <c r="AG39" s="7" t="n"/>
      <c r="AH39" s="7" t="n"/>
      <c r="AI39" s="7" t="n"/>
      <c r="AJ39" s="7" t="n"/>
      <c r="AK39" s="7" t="n"/>
      <c r="AL39" s="7" t="n"/>
      <c r="AM39" s="7" t="n"/>
      <c r="AN39" s="7" t="n"/>
      <c r="AO39" s="7" t="n"/>
      <c r="AP39" s="7" t="n"/>
      <c r="AQ39" s="7" t="n"/>
      <c r="AR39" s="7" t="n"/>
      <c r="AS39" s="7" t="n"/>
      <c r="AT39" s="7" t="n"/>
      <c r="AU39" s="7" t="n"/>
      <c r="AV39" s="7" t="n"/>
      <c r="AW39" s="7" t="n"/>
      <c r="AX39" s="7" t="n"/>
      <c r="AY39" s="7" t="n"/>
      <c r="AZ39" s="7" t="n"/>
      <c r="BA39" s="7" t="n"/>
      <c r="BB39" s="7" t="n"/>
      <c r="BC39" s="7" t="n"/>
      <c r="BD39" s="7" t="n"/>
      <c r="BE39" s="7" t="n"/>
      <c r="BF39" s="7" t="n"/>
      <c r="BG39" s="7" t="n"/>
      <c r="BH39" s="7" t="n"/>
      <c r="BI39" s="7" t="n"/>
      <c r="BJ39" s="7" t="n"/>
      <c r="BK39" s="7" t="n"/>
      <c r="BL39" s="7" t="n"/>
      <c r="BM39" s="7" t="n"/>
      <c r="BN39" s="7" t="n"/>
      <c r="BO39" s="7" t="n"/>
      <c r="BP39" s="7" t="n"/>
      <c r="BQ39" s="7" t="n"/>
      <c r="BR39" s="7" t="n"/>
      <c r="BS39" s="7" t="n"/>
      <c r="BT39" s="7" t="n"/>
    </row>
    <row r="40">
      <c r="A40" s="8" t="n">
        <v>26</v>
      </c>
      <c r="B40" s="8" t="inlineStr">
        <is>
          <t>2026-01-02</t>
        </is>
      </c>
      <c r="C40" s="8" t="inlineStr">
        <is>
          <t>ПТ</t>
        </is>
      </c>
      <c r="D40" s="8" t="inlineStr">
        <is>
          <t>Гусейнов Ширхан Панах Оглы</t>
        </is>
      </c>
      <c r="E40" s="9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0.470333455968427</v>
      </c>
      <c r="K40" s="10">
        <f>I40-J40</f>
        <v/>
      </c>
      <c r="L40" s="10" t="n">
        <v>0</v>
      </c>
      <c r="M40" s="10" t="n">
        <v>167.4487166090494</v>
      </c>
      <c r="N40" s="11">
        <f>L40-M40</f>
        <v/>
      </c>
      <c r="O40" s="9" t="n">
        <v>0</v>
      </c>
      <c r="P40" s="10" t="n">
        <v>1</v>
      </c>
      <c r="Q40" s="10" t="n">
        <v>0</v>
      </c>
      <c r="R40" s="10" t="n">
        <v>0</v>
      </c>
      <c r="S40" s="10" t="n">
        <v>1</v>
      </c>
      <c r="T40" s="10" t="n">
        <v>5.670549182246898</v>
      </c>
      <c r="U40" s="10">
        <f>S40-T40</f>
        <v/>
      </c>
      <c r="V40" s="10" t="n">
        <v>518.75</v>
      </c>
      <c r="W40" s="10" t="n">
        <v>2151.878393470925</v>
      </c>
      <c r="X40" s="11">
        <f>V40-W40</f>
        <v/>
      </c>
      <c r="Y40" s="9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5.670549182246898</v>
      </c>
      <c r="AE40" s="10">
        <f>AC40-AD40</f>
        <v/>
      </c>
      <c r="AF40" s="10" t="n">
        <v>0</v>
      </c>
      <c r="AG40" s="10" t="n">
        <v>2151.878393470925</v>
      </c>
      <c r="AH40" s="11">
        <f>AF40-AG40</f>
        <v/>
      </c>
      <c r="AI40" s="9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5.670549182246898</v>
      </c>
      <c r="AO40" s="10">
        <f>AM40-AN40</f>
        <v/>
      </c>
      <c r="AP40" s="10" t="n">
        <v>0</v>
      </c>
      <c r="AQ40" s="10" t="n">
        <v>2151.878393470925</v>
      </c>
      <c r="AR40" s="11">
        <f>AP40-AQ40</f>
        <v/>
      </c>
      <c r="AS40" s="9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5.670549182246898</v>
      </c>
      <c r="AY40" s="10">
        <f>AW40-AX40</f>
        <v/>
      </c>
      <c r="AZ40" s="10" t="n">
        <v>0</v>
      </c>
      <c r="BA40" s="10" t="n">
        <v>2151.878393470925</v>
      </c>
      <c r="BB40" s="11">
        <f>AZ40-BA40</f>
        <v/>
      </c>
      <c r="BC40" s="9" t="n">
        <v>0</v>
      </c>
      <c r="BD40" s="10" t="n">
        <v>0</v>
      </c>
      <c r="BE40" s="10" t="n">
        <v>0</v>
      </c>
      <c r="BF40" s="10" t="n">
        <v>0</v>
      </c>
      <c r="BG40" s="10" t="n">
        <v>0</v>
      </c>
      <c r="BH40" s="10" t="n">
        <v>1.847469815043985</v>
      </c>
      <c r="BI40" s="10">
        <f>BG40-BH40</f>
        <v/>
      </c>
      <c r="BJ40" s="10" t="n">
        <v>0</v>
      </c>
      <c r="BK40" s="10" t="n">
        <v>725.0377095072479</v>
      </c>
      <c r="BL40" s="11">
        <f>BJ40-BK40</f>
        <v/>
      </c>
      <c r="BN40" s="10">
        <f>SUM(J40,T40,AD40,AN40,AX40,BH40)</f>
        <v/>
      </c>
      <c r="BO40" s="10">
        <f>SUM(I40,S40,AC40,AM40,AW40,BG40)</f>
        <v/>
      </c>
      <c r="BP40" s="10">
        <f>BO40-BN40</f>
        <v/>
      </c>
      <c r="BQ40" s="10">
        <f>SUM(M40,W40,AG40,AQ40,BA40,BK40)</f>
        <v/>
      </c>
      <c r="BR40" s="10">
        <f>SUM(L40,V40,AF40,AP40,AZ40,BJ40)</f>
        <v/>
      </c>
      <c r="BS40" s="10">
        <f>BR40-BQ40</f>
        <v/>
      </c>
      <c r="BT40" s="10">
        <f>IFERROR(BR40/31*31,0)</f>
        <v/>
      </c>
    </row>
    <row r="41">
      <c r="A41" s="8" t="n">
        <v>27</v>
      </c>
      <c r="B41" s="8" t="inlineStr">
        <is>
          <t>2025-04-01</t>
        </is>
      </c>
      <c r="C41" s="8" t="inlineStr">
        <is>
          <t>ПТ</t>
        </is>
      </c>
      <c r="D41" s="8" t="inlineStr">
        <is>
          <t>Хилобок Кирилл Игоревич</t>
        </is>
      </c>
      <c r="E41" s="9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2.370480618080872</v>
      </c>
      <c r="K41" s="10">
        <f>I41-J41</f>
        <v/>
      </c>
      <c r="L41" s="10" t="n">
        <v>0</v>
      </c>
      <c r="M41" s="10" t="n">
        <v>2476.478387744362</v>
      </c>
      <c r="N41" s="11">
        <f>L41-M41</f>
        <v/>
      </c>
      <c r="O41" s="9" t="n">
        <v>7</v>
      </c>
      <c r="P41" s="10" t="n">
        <v>11</v>
      </c>
      <c r="Q41" s="10" t="n">
        <v>2</v>
      </c>
      <c r="R41" s="10" t="n">
        <v>0</v>
      </c>
      <c r="S41" s="10" t="n">
        <v>20</v>
      </c>
      <c r="T41" s="10" t="n">
        <v>28.57956787852437</v>
      </c>
      <c r="U41" s="10">
        <f>S41-T41</f>
        <v/>
      </c>
      <c r="V41" s="10" t="n">
        <v>20917.25</v>
      </c>
      <c r="W41" s="10" t="n">
        <v>31825.14887185947</v>
      </c>
      <c r="X41" s="11">
        <f>V41-W41</f>
        <v/>
      </c>
      <c r="Y41" s="9" t="n">
        <v>6</v>
      </c>
      <c r="Z41" s="10" t="n">
        <v>17</v>
      </c>
      <c r="AA41" s="10" t="n">
        <v>1</v>
      </c>
      <c r="AB41" s="10" t="n">
        <v>0</v>
      </c>
      <c r="AC41" s="10" t="n">
        <v>24</v>
      </c>
      <c r="AD41" s="10" t="n">
        <v>28.57956787852437</v>
      </c>
      <c r="AE41" s="10">
        <f>AC41-AD41</f>
        <v/>
      </c>
      <c r="AF41" s="10" t="n">
        <v>23230.25</v>
      </c>
      <c r="AG41" s="10" t="n">
        <v>31825.14887185947</v>
      </c>
      <c r="AH41" s="11">
        <f>AF41-AG41</f>
        <v/>
      </c>
      <c r="AI41" s="9" t="n">
        <v>5</v>
      </c>
      <c r="AJ41" s="10" t="n">
        <v>11</v>
      </c>
      <c r="AK41" s="10" t="n">
        <v>1</v>
      </c>
      <c r="AL41" s="10" t="n">
        <v>0</v>
      </c>
      <c r="AM41" s="10" t="n">
        <v>17</v>
      </c>
      <c r="AN41" s="10" t="n">
        <v>28.57956787852437</v>
      </c>
      <c r="AO41" s="10">
        <f>AM41-AN41</f>
        <v/>
      </c>
      <c r="AP41" s="10" t="n">
        <v>17967.75</v>
      </c>
      <c r="AQ41" s="10" t="n">
        <v>31825.14887185947</v>
      </c>
      <c r="AR41" s="11">
        <f>AP41-AQ41</f>
        <v/>
      </c>
      <c r="AS41" s="9" t="n">
        <v>4</v>
      </c>
      <c r="AT41" s="10" t="n">
        <v>9</v>
      </c>
      <c r="AU41" s="10" t="n">
        <v>1</v>
      </c>
      <c r="AV41" s="10" t="n">
        <v>0</v>
      </c>
      <c r="AW41" s="10" t="n">
        <v>14</v>
      </c>
      <c r="AX41" s="10" t="n">
        <v>28.57956787852437</v>
      </c>
      <c r="AY41" s="10">
        <f>AW41-AX41</f>
        <v/>
      </c>
      <c r="AZ41" s="10" t="n">
        <v>13837.25</v>
      </c>
      <c r="BA41" s="10" t="n">
        <v>31825.14887185947</v>
      </c>
      <c r="BB41" s="11">
        <f>AZ41-BA41</f>
        <v/>
      </c>
      <c r="BC41" s="9" t="n">
        <v>0</v>
      </c>
      <c r="BD41" s="10" t="n">
        <v>3</v>
      </c>
      <c r="BE41" s="10" t="n">
        <v>0</v>
      </c>
      <c r="BF41" s="10" t="n">
        <v>0</v>
      </c>
      <c r="BG41" s="10" t="n">
        <v>3</v>
      </c>
      <c r="BH41" s="10" t="n">
        <v>9.311247867821685</v>
      </c>
      <c r="BI41" s="10">
        <f>BG41-BH41</f>
        <v/>
      </c>
      <c r="BJ41" s="10" t="n">
        <v>2380.5</v>
      </c>
      <c r="BK41" s="10" t="n">
        <v>10722.92612481772</v>
      </c>
      <c r="BL41" s="11">
        <f>BJ41-BK41</f>
        <v/>
      </c>
      <c r="BN41" s="10">
        <f>SUM(J41,T41,AD41,AN41,AX41,BH41)</f>
        <v/>
      </c>
      <c r="BO41" s="10">
        <f>SUM(I41,S41,AC41,AM41,AW41,BG41)</f>
        <v/>
      </c>
      <c r="BP41" s="10">
        <f>BO41-BN41</f>
        <v/>
      </c>
      <c r="BQ41" s="10">
        <f>SUM(M41,W41,AG41,AQ41,BA41,BK41)</f>
        <v/>
      </c>
      <c r="BR41" s="10">
        <f>SUM(L41,V41,AF41,AP41,AZ41,BJ41)</f>
        <v/>
      </c>
      <c r="BS41" s="10">
        <f>BR41-BQ41</f>
        <v/>
      </c>
      <c r="BT41" s="10">
        <f>IFERROR(BR41/31*31,0)</f>
        <v/>
      </c>
    </row>
    <row r="42">
      <c r="A42" s="7" t="n"/>
      <c r="B42" s="7" t="n"/>
      <c r="C42" s="7" t="n"/>
      <c r="D42" s="7" t="inlineStr">
        <is>
          <t>Итого БОЕВЫЕ ИСКУССТВА</t>
        </is>
      </c>
      <c r="E42" s="12">
        <f>SUM(E40:E41)</f>
        <v/>
      </c>
      <c r="F42" s="13">
        <f>SUM(F40:F41)</f>
        <v/>
      </c>
      <c r="G42" s="13">
        <f>SUM(G40:G41)</f>
        <v/>
      </c>
      <c r="H42" s="13">
        <f>SUM(H40:H41)</f>
        <v/>
      </c>
      <c r="I42" s="13">
        <f>SUM(I40:I41)</f>
        <v/>
      </c>
      <c r="J42" s="13">
        <f>SUM(J40:J41)</f>
        <v/>
      </c>
      <c r="K42" s="13">
        <f>SUM(K40:K41)</f>
        <v/>
      </c>
      <c r="L42" s="13">
        <f>SUM(L40:L41)</f>
        <v/>
      </c>
      <c r="M42" s="13">
        <f>SUM(M40:M41)</f>
        <v/>
      </c>
      <c r="N42" s="14">
        <f>SUM(N40:N41)</f>
        <v/>
      </c>
      <c r="O42" s="12">
        <f>SUM(O40:O41)</f>
        <v/>
      </c>
      <c r="P42" s="13">
        <f>SUM(P40:P41)</f>
        <v/>
      </c>
      <c r="Q42" s="13">
        <f>SUM(Q40:Q41)</f>
        <v/>
      </c>
      <c r="R42" s="13">
        <f>SUM(R40:R41)</f>
        <v/>
      </c>
      <c r="S42" s="13">
        <f>SUM(S40:S41)</f>
        <v/>
      </c>
      <c r="T42" s="13">
        <f>SUM(T40:T41)</f>
        <v/>
      </c>
      <c r="U42" s="13">
        <f>SUM(U40:U41)</f>
        <v/>
      </c>
      <c r="V42" s="13">
        <f>SUM(V40:V41)</f>
        <v/>
      </c>
      <c r="W42" s="13">
        <f>SUM(W40:W41)</f>
        <v/>
      </c>
      <c r="X42" s="14">
        <f>SUM(X40:X41)</f>
        <v/>
      </c>
      <c r="Y42" s="12">
        <f>SUM(Y40:Y41)</f>
        <v/>
      </c>
      <c r="Z42" s="13">
        <f>SUM(Z40:Z41)</f>
        <v/>
      </c>
      <c r="AA42" s="13">
        <f>SUM(AA40:AA41)</f>
        <v/>
      </c>
      <c r="AB42" s="13">
        <f>SUM(AB40:AB41)</f>
        <v/>
      </c>
      <c r="AC42" s="13">
        <f>SUM(AC40:AC41)</f>
        <v/>
      </c>
      <c r="AD42" s="13">
        <f>SUM(AD40:AD41)</f>
        <v/>
      </c>
      <c r="AE42" s="13">
        <f>SUM(AE40:AE41)</f>
        <v/>
      </c>
      <c r="AF42" s="13">
        <f>SUM(AF40:AF41)</f>
        <v/>
      </c>
      <c r="AG42" s="13">
        <f>SUM(AG40:AG41)</f>
        <v/>
      </c>
      <c r="AH42" s="14">
        <f>SUM(AH40:AH41)</f>
        <v/>
      </c>
      <c r="AI42" s="12">
        <f>SUM(AI40:AI41)</f>
        <v/>
      </c>
      <c r="AJ42" s="13">
        <f>SUM(AJ40:AJ41)</f>
        <v/>
      </c>
      <c r="AK42" s="13">
        <f>SUM(AK40:AK41)</f>
        <v/>
      </c>
      <c r="AL42" s="13">
        <f>SUM(AL40:AL41)</f>
        <v/>
      </c>
      <c r="AM42" s="13">
        <f>SUM(AM40:AM41)</f>
        <v/>
      </c>
      <c r="AN42" s="13">
        <f>SUM(AN40:AN41)</f>
        <v/>
      </c>
      <c r="AO42" s="13">
        <f>SUM(AO40:AO41)</f>
        <v/>
      </c>
      <c r="AP42" s="13">
        <f>SUM(AP40:AP41)</f>
        <v/>
      </c>
      <c r="AQ42" s="13">
        <f>SUM(AQ40:AQ41)</f>
        <v/>
      </c>
      <c r="AR42" s="14">
        <f>SUM(AR40:AR41)</f>
        <v/>
      </c>
      <c r="AS42" s="12">
        <f>SUM(AS40:AS41)</f>
        <v/>
      </c>
      <c r="AT42" s="13">
        <f>SUM(AT40:AT41)</f>
        <v/>
      </c>
      <c r="AU42" s="13">
        <f>SUM(AU40:AU41)</f>
        <v/>
      </c>
      <c r="AV42" s="13">
        <f>SUM(AV40:AV41)</f>
        <v/>
      </c>
      <c r="AW42" s="13">
        <f>SUM(AW40:AW41)</f>
        <v/>
      </c>
      <c r="AX42" s="13">
        <f>SUM(AX40:AX41)</f>
        <v/>
      </c>
      <c r="AY42" s="13">
        <f>SUM(AY40:AY41)</f>
        <v/>
      </c>
      <c r="AZ42" s="13">
        <f>SUM(AZ40:AZ41)</f>
        <v/>
      </c>
      <c r="BA42" s="13">
        <f>SUM(BA40:BA41)</f>
        <v/>
      </c>
      <c r="BB42" s="14">
        <f>SUM(BB40:BB41)</f>
        <v/>
      </c>
      <c r="BC42" s="12">
        <f>SUM(BC40:BC41)</f>
        <v/>
      </c>
      <c r="BD42" s="13">
        <f>SUM(BD40:BD41)</f>
        <v/>
      </c>
      <c r="BE42" s="13">
        <f>SUM(BE40:BE41)</f>
        <v/>
      </c>
      <c r="BF42" s="13">
        <f>SUM(BF40:BF41)</f>
        <v/>
      </c>
      <c r="BG42" s="13">
        <f>SUM(BG40:BG41)</f>
        <v/>
      </c>
      <c r="BH42" s="13">
        <f>SUM(BH40:BH41)</f>
        <v/>
      </c>
      <c r="BI42" s="13">
        <f>SUM(BI40:BI41)</f>
        <v/>
      </c>
      <c r="BJ42" s="13">
        <f>SUM(BJ40:BJ41)</f>
        <v/>
      </c>
      <c r="BK42" s="13">
        <f>SUM(BK40:BK41)</f>
        <v/>
      </c>
      <c r="BL42" s="14">
        <f>SUM(BL40:BL41)</f>
        <v/>
      </c>
      <c r="BM42" s="7">
        <f>SUM(BM40:BM41)</f>
        <v/>
      </c>
      <c r="BN42" s="13">
        <f>SUM(BN40:BN41)</f>
        <v/>
      </c>
      <c r="BO42" s="13">
        <f>SUM(BO40:BO41)</f>
        <v/>
      </c>
      <c r="BP42" s="13">
        <f>BO42-BN42</f>
        <v/>
      </c>
      <c r="BQ42" s="13">
        <f>SUM(BQ40:BQ41)</f>
        <v/>
      </c>
      <c r="BR42" s="13">
        <f>SUM(BR40:BR41)</f>
        <v/>
      </c>
      <c r="BS42" s="13">
        <f>BR42-BQ42</f>
        <v/>
      </c>
      <c r="BT42" s="13">
        <f>IFERROR(BR42/31*31,0)</f>
        <v/>
      </c>
    </row>
    <row r="44">
      <c r="A44" s="15" t="n"/>
      <c r="B44" s="15" t="n"/>
      <c r="C44" s="15" t="n"/>
      <c r="D44" s="15" t="inlineStr">
        <is>
          <t>Итого</t>
        </is>
      </c>
      <c r="E44" s="16">
        <f>SUM(E21,E32,E37,E42)</f>
        <v/>
      </c>
      <c r="F44" s="17">
        <f>SUM(F21,F32,F37,F42)</f>
        <v/>
      </c>
      <c r="G44" s="17">
        <f>SUM(G21,G32,G37,G42)</f>
        <v/>
      </c>
      <c r="H44" s="17">
        <f>SUM(H21,H32,H37,H42)</f>
        <v/>
      </c>
      <c r="I44" s="17">
        <f>SUM(I21,I32,I37,I42)</f>
        <v/>
      </c>
      <c r="J44" s="17">
        <f>SUM(J21,J32,J37,J42)</f>
        <v/>
      </c>
      <c r="K44" s="17">
        <f>SUM(K21,K32,K37,K42)</f>
        <v/>
      </c>
      <c r="L44" s="17">
        <f>SUM(L21,L32,L37,L42)</f>
        <v/>
      </c>
      <c r="M44" s="17">
        <f>SUM(M21,M32,M37,M42)</f>
        <v/>
      </c>
      <c r="N44" s="18">
        <f>SUM(N21,N32,N37,N42)</f>
        <v/>
      </c>
      <c r="O44" s="16">
        <f>SUM(O21,O32,O37,O42)</f>
        <v/>
      </c>
      <c r="P44" s="17">
        <f>SUM(P21,P32,P37,P42)</f>
        <v/>
      </c>
      <c r="Q44" s="17">
        <f>SUM(Q21,Q32,Q37,Q42)</f>
        <v/>
      </c>
      <c r="R44" s="17">
        <f>SUM(R21,R32,R37,R42)</f>
        <v/>
      </c>
      <c r="S44" s="17">
        <f>SUM(S21,S32,S37,S42)</f>
        <v/>
      </c>
      <c r="T44" s="17">
        <f>SUM(T21,T32,T37,T42)</f>
        <v/>
      </c>
      <c r="U44" s="17">
        <f>SUM(U21,U32,U37,U42)</f>
        <v/>
      </c>
      <c r="V44" s="17">
        <f>SUM(V21,V32,V37,V42)</f>
        <v/>
      </c>
      <c r="W44" s="17">
        <f>SUM(W21,W32,W37,W42)</f>
        <v/>
      </c>
      <c r="X44" s="18">
        <f>SUM(X21,X32,X37,X42)</f>
        <v/>
      </c>
      <c r="Y44" s="16">
        <f>SUM(Y21,Y32,Y37,Y42)</f>
        <v/>
      </c>
      <c r="Z44" s="17">
        <f>SUM(Z21,Z32,Z37,Z42)</f>
        <v/>
      </c>
      <c r="AA44" s="17">
        <f>SUM(AA21,AA32,AA37,AA42)</f>
        <v/>
      </c>
      <c r="AB44" s="17">
        <f>SUM(AB21,AB32,AB37,AB42)</f>
        <v/>
      </c>
      <c r="AC44" s="17">
        <f>SUM(AC21,AC32,AC37,AC42)</f>
        <v/>
      </c>
      <c r="AD44" s="17">
        <f>SUM(AD21,AD32,AD37,AD42)</f>
        <v/>
      </c>
      <c r="AE44" s="17">
        <f>SUM(AE21,AE32,AE37,AE42)</f>
        <v/>
      </c>
      <c r="AF44" s="17">
        <f>SUM(AF21,AF32,AF37,AF42)</f>
        <v/>
      </c>
      <c r="AG44" s="17">
        <f>SUM(AG21,AG32,AG37,AG42)</f>
        <v/>
      </c>
      <c r="AH44" s="18">
        <f>SUM(AH21,AH32,AH37,AH42)</f>
        <v/>
      </c>
      <c r="AI44" s="16">
        <f>SUM(AI21,AI32,AI37,AI42)</f>
        <v/>
      </c>
      <c r="AJ44" s="17">
        <f>SUM(AJ21,AJ32,AJ37,AJ42)</f>
        <v/>
      </c>
      <c r="AK44" s="17">
        <f>SUM(AK21,AK32,AK37,AK42)</f>
        <v/>
      </c>
      <c r="AL44" s="17">
        <f>SUM(AL21,AL32,AL37,AL42)</f>
        <v/>
      </c>
      <c r="AM44" s="17">
        <f>SUM(AM21,AM32,AM37,AM42)</f>
        <v/>
      </c>
      <c r="AN44" s="17">
        <f>SUM(AN21,AN32,AN37,AN42)</f>
        <v/>
      </c>
      <c r="AO44" s="17">
        <f>SUM(AO21,AO32,AO37,AO42)</f>
        <v/>
      </c>
      <c r="AP44" s="17">
        <f>SUM(AP21,AP32,AP37,AP42)</f>
        <v/>
      </c>
      <c r="AQ44" s="17">
        <f>SUM(AQ21,AQ32,AQ37,AQ42)</f>
        <v/>
      </c>
      <c r="AR44" s="18">
        <f>SUM(AR21,AR32,AR37,AR42)</f>
        <v/>
      </c>
      <c r="AS44" s="16">
        <f>SUM(AS21,AS32,AS37,AS42)</f>
        <v/>
      </c>
      <c r="AT44" s="17">
        <f>SUM(AT21,AT32,AT37,AT42)</f>
        <v/>
      </c>
      <c r="AU44" s="17">
        <f>SUM(AU21,AU32,AU37,AU42)</f>
        <v/>
      </c>
      <c r="AV44" s="17">
        <f>SUM(AV21,AV32,AV37,AV42)</f>
        <v/>
      </c>
      <c r="AW44" s="17">
        <f>SUM(AW21,AW32,AW37,AW42)</f>
        <v/>
      </c>
      <c r="AX44" s="17">
        <f>SUM(AX21,AX32,AX37,AX42)</f>
        <v/>
      </c>
      <c r="AY44" s="17">
        <f>SUM(AY21,AY32,AY37,AY42)</f>
        <v/>
      </c>
      <c r="AZ44" s="17">
        <f>SUM(AZ21,AZ32,AZ37,AZ42)</f>
        <v/>
      </c>
      <c r="BA44" s="17">
        <f>SUM(BA21,BA32,BA37,BA42)</f>
        <v/>
      </c>
      <c r="BB44" s="18">
        <f>SUM(BB21,BB32,BB37,BB42)</f>
        <v/>
      </c>
      <c r="BC44" s="16">
        <f>SUM(BC21,BC32,BC37,BC42)</f>
        <v/>
      </c>
      <c r="BD44" s="17">
        <f>SUM(BD21,BD32,BD37,BD42)</f>
        <v/>
      </c>
      <c r="BE44" s="17">
        <f>SUM(BE21,BE32,BE37,BE42)</f>
        <v/>
      </c>
      <c r="BF44" s="17">
        <f>SUM(BF21,BF32,BF37,BF42)</f>
        <v/>
      </c>
      <c r="BG44" s="17">
        <f>SUM(BG21,BG32,BG37,BG42)</f>
        <v/>
      </c>
      <c r="BH44" s="17">
        <f>SUM(BH21,BH32,BH37,BH42)</f>
        <v/>
      </c>
      <c r="BI44" s="17">
        <f>SUM(BI21,BI32,BI37,BI42)</f>
        <v/>
      </c>
      <c r="BJ44" s="17">
        <f>SUM(BJ21,BJ32,BJ37,BJ42)</f>
        <v/>
      </c>
      <c r="BK44" s="17">
        <f>SUM(BK21,BK32,BK37,BK42)</f>
        <v/>
      </c>
      <c r="BL44" s="18">
        <f>SUM(BL21,BL32,BL37,BL42)</f>
        <v/>
      </c>
      <c r="BM44" s="16">
        <f>SUM(BM21,BM32,BM37,BM42)</f>
        <v/>
      </c>
      <c r="BN44" s="17">
        <f>SUM(BN21,BN32,BN37,BN42)</f>
        <v/>
      </c>
      <c r="BO44" s="17">
        <f>SUM(BO21,BO32,BO37,BO42)</f>
        <v/>
      </c>
      <c r="BP44" s="17">
        <f>BO44-BN44</f>
        <v/>
      </c>
      <c r="BQ44" s="17">
        <f>SUM(BQ21,BQ32,BQ37,BQ42)</f>
        <v/>
      </c>
      <c r="BR44" s="17">
        <f>SUM(BR21,BR32,BR37,BR42)</f>
        <v/>
      </c>
      <c r="BS44" s="17">
        <f>BR44-BQ44</f>
        <v/>
      </c>
      <c r="BT44" s="17">
        <f>IFERROR(BR44/31*31,0)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20">
    <cfRule type="dataBar" priority="1">
      <dataBar showValue="1">
        <cfvo type="min"/>
        <cfvo type="max"/>
        <color rgb="00D8B4FE"/>
      </dataBar>
    </cfRule>
  </conditionalFormatting>
  <conditionalFormatting sqref="K24:K31">
    <cfRule type="dataBar" priority="2">
      <dataBar showValue="1">
        <cfvo type="min"/>
        <cfvo type="max"/>
        <color rgb="00D8B4FE"/>
      </dataBar>
    </cfRule>
  </conditionalFormatting>
  <conditionalFormatting sqref="K35:K36">
    <cfRule type="dataBar" priority="3">
      <dataBar showValue="1">
        <cfvo type="min"/>
        <cfvo type="max"/>
        <color rgb="00D8B4FE"/>
      </dataBar>
    </cfRule>
  </conditionalFormatting>
  <conditionalFormatting sqref="K40:K41">
    <cfRule type="dataBar" priority="4">
      <dataBar showValue="1">
        <cfvo type="min"/>
        <cfvo type="max"/>
        <color rgb="00D8B4FE"/>
      </dataBar>
    </cfRule>
  </conditionalFormatting>
  <conditionalFormatting sqref="N6:N20">
    <cfRule type="dataBar" priority="5">
      <dataBar showValue="1">
        <cfvo type="min"/>
        <cfvo type="max"/>
        <color rgb="00D8B4FE"/>
      </dataBar>
    </cfRule>
  </conditionalFormatting>
  <conditionalFormatting sqref="N24:N31">
    <cfRule type="dataBar" priority="6">
      <dataBar showValue="1">
        <cfvo type="min"/>
        <cfvo type="max"/>
        <color rgb="00D8B4FE"/>
      </dataBar>
    </cfRule>
  </conditionalFormatting>
  <conditionalFormatting sqref="N35:N36">
    <cfRule type="dataBar" priority="7">
      <dataBar showValue="1">
        <cfvo type="min"/>
        <cfvo type="max"/>
        <color rgb="00D8B4FE"/>
      </dataBar>
    </cfRule>
  </conditionalFormatting>
  <conditionalFormatting sqref="N40:N41">
    <cfRule type="dataBar" priority="8">
      <dataBar showValue="1">
        <cfvo type="min"/>
        <cfvo type="max"/>
        <color rgb="00D8B4FE"/>
      </dataBar>
    </cfRule>
  </conditionalFormatting>
  <conditionalFormatting sqref="U6:U20">
    <cfRule type="dataBar" priority="9">
      <dataBar showValue="1">
        <cfvo type="min"/>
        <cfvo type="max"/>
        <color rgb="00D8B4FE"/>
      </dataBar>
    </cfRule>
  </conditionalFormatting>
  <conditionalFormatting sqref="U24:U31">
    <cfRule type="dataBar" priority="10">
      <dataBar showValue="1">
        <cfvo type="min"/>
        <cfvo type="max"/>
        <color rgb="00D8B4FE"/>
      </dataBar>
    </cfRule>
  </conditionalFormatting>
  <conditionalFormatting sqref="U35:U36">
    <cfRule type="dataBar" priority="11">
      <dataBar showValue="1">
        <cfvo type="min"/>
        <cfvo type="max"/>
        <color rgb="00D8B4FE"/>
      </dataBar>
    </cfRule>
  </conditionalFormatting>
  <conditionalFormatting sqref="U40:U41">
    <cfRule type="dataBar" priority="12">
      <dataBar showValue="1">
        <cfvo type="min"/>
        <cfvo type="max"/>
        <color rgb="00D8B4FE"/>
      </dataBar>
    </cfRule>
  </conditionalFormatting>
  <conditionalFormatting sqref="X6:X20">
    <cfRule type="dataBar" priority="13">
      <dataBar showValue="1">
        <cfvo type="min"/>
        <cfvo type="max"/>
        <color rgb="00D8B4FE"/>
      </dataBar>
    </cfRule>
  </conditionalFormatting>
  <conditionalFormatting sqref="X24:X31">
    <cfRule type="dataBar" priority="14">
      <dataBar showValue="1">
        <cfvo type="min"/>
        <cfvo type="max"/>
        <color rgb="00D8B4FE"/>
      </dataBar>
    </cfRule>
  </conditionalFormatting>
  <conditionalFormatting sqref="X35:X36">
    <cfRule type="dataBar" priority="15">
      <dataBar showValue="1">
        <cfvo type="min"/>
        <cfvo type="max"/>
        <color rgb="00D8B4FE"/>
      </dataBar>
    </cfRule>
  </conditionalFormatting>
  <conditionalFormatting sqref="X40:X41">
    <cfRule type="dataBar" priority="16">
      <dataBar showValue="1">
        <cfvo type="min"/>
        <cfvo type="max"/>
        <color rgb="00D8B4FE"/>
      </dataBar>
    </cfRule>
  </conditionalFormatting>
  <conditionalFormatting sqref="AE6:AE20">
    <cfRule type="dataBar" priority="17">
      <dataBar showValue="1">
        <cfvo type="min"/>
        <cfvo type="max"/>
        <color rgb="00D8B4FE"/>
      </dataBar>
    </cfRule>
  </conditionalFormatting>
  <conditionalFormatting sqref="AE24:AE31">
    <cfRule type="dataBar" priority="18">
      <dataBar showValue="1">
        <cfvo type="min"/>
        <cfvo type="max"/>
        <color rgb="00D8B4FE"/>
      </dataBar>
    </cfRule>
  </conditionalFormatting>
  <conditionalFormatting sqref="AE35:AE36">
    <cfRule type="dataBar" priority="19">
      <dataBar showValue="1">
        <cfvo type="min"/>
        <cfvo type="max"/>
        <color rgb="00D8B4FE"/>
      </dataBar>
    </cfRule>
  </conditionalFormatting>
  <conditionalFormatting sqref="AE40:AE41">
    <cfRule type="dataBar" priority="20">
      <dataBar showValue="1">
        <cfvo type="min"/>
        <cfvo type="max"/>
        <color rgb="00D8B4FE"/>
      </dataBar>
    </cfRule>
  </conditionalFormatting>
  <conditionalFormatting sqref="AH6:AH20">
    <cfRule type="dataBar" priority="21">
      <dataBar showValue="1">
        <cfvo type="min"/>
        <cfvo type="max"/>
        <color rgb="00D8B4FE"/>
      </dataBar>
    </cfRule>
  </conditionalFormatting>
  <conditionalFormatting sqref="AH24:AH31">
    <cfRule type="dataBar" priority="22">
      <dataBar showValue="1">
        <cfvo type="min"/>
        <cfvo type="max"/>
        <color rgb="00D8B4FE"/>
      </dataBar>
    </cfRule>
  </conditionalFormatting>
  <conditionalFormatting sqref="AH35:AH36">
    <cfRule type="dataBar" priority="23">
      <dataBar showValue="1">
        <cfvo type="min"/>
        <cfvo type="max"/>
        <color rgb="00D8B4FE"/>
      </dataBar>
    </cfRule>
  </conditionalFormatting>
  <conditionalFormatting sqref="AH40:AH41">
    <cfRule type="dataBar" priority="24">
      <dataBar showValue="1">
        <cfvo type="min"/>
        <cfvo type="max"/>
        <color rgb="00D8B4FE"/>
      </dataBar>
    </cfRule>
  </conditionalFormatting>
  <conditionalFormatting sqref="AO6:AO20">
    <cfRule type="dataBar" priority="25">
      <dataBar showValue="1">
        <cfvo type="min"/>
        <cfvo type="max"/>
        <color rgb="00D8B4FE"/>
      </dataBar>
    </cfRule>
  </conditionalFormatting>
  <conditionalFormatting sqref="AO24:AO31">
    <cfRule type="dataBar" priority="26">
      <dataBar showValue="1">
        <cfvo type="min"/>
        <cfvo type="max"/>
        <color rgb="00D8B4FE"/>
      </dataBar>
    </cfRule>
  </conditionalFormatting>
  <conditionalFormatting sqref="AO35:AO36">
    <cfRule type="dataBar" priority="27">
      <dataBar showValue="1">
        <cfvo type="min"/>
        <cfvo type="max"/>
        <color rgb="00D8B4FE"/>
      </dataBar>
    </cfRule>
  </conditionalFormatting>
  <conditionalFormatting sqref="AO40:AO41">
    <cfRule type="dataBar" priority="28">
      <dataBar showValue="1">
        <cfvo type="min"/>
        <cfvo type="max"/>
        <color rgb="00D8B4FE"/>
      </dataBar>
    </cfRule>
  </conditionalFormatting>
  <conditionalFormatting sqref="AR6:AR20">
    <cfRule type="dataBar" priority="29">
      <dataBar showValue="1">
        <cfvo type="min"/>
        <cfvo type="max"/>
        <color rgb="00D8B4FE"/>
      </dataBar>
    </cfRule>
  </conditionalFormatting>
  <conditionalFormatting sqref="AR24:AR31">
    <cfRule type="dataBar" priority="30">
      <dataBar showValue="1">
        <cfvo type="min"/>
        <cfvo type="max"/>
        <color rgb="00D8B4FE"/>
      </dataBar>
    </cfRule>
  </conditionalFormatting>
  <conditionalFormatting sqref="AR35:AR36">
    <cfRule type="dataBar" priority="31">
      <dataBar showValue="1">
        <cfvo type="min"/>
        <cfvo type="max"/>
        <color rgb="00D8B4FE"/>
      </dataBar>
    </cfRule>
  </conditionalFormatting>
  <conditionalFormatting sqref="AR40:AR41">
    <cfRule type="dataBar" priority="32">
      <dataBar showValue="1">
        <cfvo type="min"/>
        <cfvo type="max"/>
        <color rgb="00D8B4FE"/>
      </dataBar>
    </cfRule>
  </conditionalFormatting>
  <conditionalFormatting sqref="AY6:AY20">
    <cfRule type="dataBar" priority="33">
      <dataBar showValue="1">
        <cfvo type="min"/>
        <cfvo type="max"/>
        <color rgb="00D8B4FE"/>
      </dataBar>
    </cfRule>
  </conditionalFormatting>
  <conditionalFormatting sqref="AY24:AY31">
    <cfRule type="dataBar" priority="34">
      <dataBar showValue="1">
        <cfvo type="min"/>
        <cfvo type="max"/>
        <color rgb="00D8B4FE"/>
      </dataBar>
    </cfRule>
  </conditionalFormatting>
  <conditionalFormatting sqref="AY35:AY36">
    <cfRule type="dataBar" priority="35">
      <dataBar showValue="1">
        <cfvo type="min"/>
        <cfvo type="max"/>
        <color rgb="00D8B4FE"/>
      </dataBar>
    </cfRule>
  </conditionalFormatting>
  <conditionalFormatting sqref="AY40:AY41">
    <cfRule type="dataBar" priority="36">
      <dataBar showValue="1">
        <cfvo type="min"/>
        <cfvo type="max"/>
        <color rgb="00D8B4FE"/>
      </dataBar>
    </cfRule>
  </conditionalFormatting>
  <conditionalFormatting sqref="BB6:BB20">
    <cfRule type="dataBar" priority="37">
      <dataBar showValue="1">
        <cfvo type="min"/>
        <cfvo type="max"/>
        <color rgb="00D8B4FE"/>
      </dataBar>
    </cfRule>
  </conditionalFormatting>
  <conditionalFormatting sqref="BB24:BB31">
    <cfRule type="dataBar" priority="38">
      <dataBar showValue="1">
        <cfvo type="min"/>
        <cfvo type="max"/>
        <color rgb="00D8B4FE"/>
      </dataBar>
    </cfRule>
  </conditionalFormatting>
  <conditionalFormatting sqref="BB35:BB36">
    <cfRule type="dataBar" priority="39">
      <dataBar showValue="1">
        <cfvo type="min"/>
        <cfvo type="max"/>
        <color rgb="00D8B4FE"/>
      </dataBar>
    </cfRule>
  </conditionalFormatting>
  <conditionalFormatting sqref="BB40:BB41">
    <cfRule type="dataBar" priority="40">
      <dataBar showValue="1">
        <cfvo type="min"/>
        <cfvo type="max"/>
        <color rgb="00D8B4FE"/>
      </dataBar>
    </cfRule>
  </conditionalFormatting>
  <conditionalFormatting sqref="BI6:BI20">
    <cfRule type="dataBar" priority="41">
      <dataBar showValue="1">
        <cfvo type="min"/>
        <cfvo type="max"/>
        <color rgb="00D8B4FE"/>
      </dataBar>
    </cfRule>
  </conditionalFormatting>
  <conditionalFormatting sqref="BI24:BI31">
    <cfRule type="dataBar" priority="42">
      <dataBar showValue="1">
        <cfvo type="min"/>
        <cfvo type="max"/>
        <color rgb="00D8B4FE"/>
      </dataBar>
    </cfRule>
  </conditionalFormatting>
  <conditionalFormatting sqref="BI35:BI36">
    <cfRule type="dataBar" priority="43">
      <dataBar showValue="1">
        <cfvo type="min"/>
        <cfvo type="max"/>
        <color rgb="00D8B4FE"/>
      </dataBar>
    </cfRule>
  </conditionalFormatting>
  <conditionalFormatting sqref="BI40:BI41">
    <cfRule type="dataBar" priority="44">
      <dataBar showValue="1">
        <cfvo type="min"/>
        <cfvo type="max"/>
        <color rgb="00D8B4FE"/>
      </dataBar>
    </cfRule>
  </conditionalFormatting>
  <conditionalFormatting sqref="BL6:BL20">
    <cfRule type="dataBar" priority="45">
      <dataBar showValue="1">
        <cfvo type="min"/>
        <cfvo type="max"/>
        <color rgb="00D8B4FE"/>
      </dataBar>
    </cfRule>
  </conditionalFormatting>
  <conditionalFormatting sqref="BL24:BL31">
    <cfRule type="dataBar" priority="46">
      <dataBar showValue="1">
        <cfvo type="min"/>
        <cfvo type="max"/>
        <color rgb="00D8B4FE"/>
      </dataBar>
    </cfRule>
  </conditionalFormatting>
  <conditionalFormatting sqref="BL35:BL36">
    <cfRule type="dataBar" priority="47">
      <dataBar showValue="1">
        <cfvo type="min"/>
        <cfvo type="max"/>
        <color rgb="00D8B4FE"/>
      </dataBar>
    </cfRule>
  </conditionalFormatting>
  <conditionalFormatting sqref="BL40:BL41">
    <cfRule type="dataBar" priority="48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8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01.03.2026 — 31.03.2026</t>
        </is>
      </c>
    </row>
    <row r="3">
      <c r="A3" t="inlineStr">
        <is>
          <t>Дата контроля: 31.03.2026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3010496.17</v>
      </c>
    </row>
    <row r="7">
      <c r="A7" s="8" t="inlineStr">
        <is>
          <t>План суммы</t>
        </is>
      </c>
      <c r="B7" s="21" t="n">
        <v>2030000</v>
      </c>
    </row>
    <row r="8">
      <c r="A8" s="8" t="inlineStr">
        <is>
          <t>Выполнение суммы</t>
        </is>
      </c>
      <c r="B8" s="22" t="n">
        <v>1.483003039408867</v>
      </c>
    </row>
    <row r="9">
      <c r="A9" s="8" t="inlineStr">
        <is>
          <t>Факт тренировок</t>
        </is>
      </c>
      <c r="B9" s="21" t="n">
        <v>1842</v>
      </c>
    </row>
    <row r="10">
      <c r="A10" s="8" t="inlineStr">
        <is>
          <t>План тренировок</t>
        </is>
      </c>
      <c r="B10" s="21" t="n">
        <v>1343</v>
      </c>
    </row>
    <row r="11">
      <c r="A11" s="8" t="inlineStr">
        <is>
          <t>Выполнение тренировок</t>
        </is>
      </c>
      <c r="B11" s="22" t="n">
        <v>1.371556217423678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ТЗ</t>
        </is>
      </c>
      <c r="B17" s="10" t="n">
        <v>870</v>
      </c>
      <c r="C17" s="10" t="n">
        <v>811</v>
      </c>
      <c r="D17" s="23" t="n">
        <v>0.9321839080459771</v>
      </c>
      <c r="E17" s="10" t="n">
        <v>1400000</v>
      </c>
      <c r="F17" s="10" t="n">
        <v>1330191.69</v>
      </c>
      <c r="G17" s="23" t="n">
        <v>0.9501369214285714</v>
      </c>
      <c r="H17" s="10" t="n">
        <v>1330191.69</v>
      </c>
      <c r="I17" s="10" t="n">
        <v>-69808.31000000006</v>
      </c>
    </row>
    <row r="18">
      <c r="A18" s="8" t="inlineStr">
        <is>
          <t>ГП</t>
        </is>
      </c>
      <c r="B18" s="10" t="n">
        <v>54</v>
      </c>
      <c r="C18" s="10" t="n">
        <v>684</v>
      </c>
      <c r="D18" s="23" t="n">
        <v>12.66666666666667</v>
      </c>
      <c r="E18" s="10" t="n">
        <v>90000</v>
      </c>
      <c r="F18" s="10" t="n">
        <v>1196306.56</v>
      </c>
      <c r="G18" s="23" t="n">
        <v>13.29229511111111</v>
      </c>
      <c r="H18" s="10" t="n">
        <v>1196306.56</v>
      </c>
      <c r="I18" s="10" t="n">
        <v>1106306.56</v>
      </c>
    </row>
    <row r="19">
      <c r="A19" s="8" t="inlineStr">
        <is>
          <t>ФТ</t>
        </is>
      </c>
      <c r="B19" s="10" t="n">
        <v>268</v>
      </c>
      <c r="C19" s="10" t="n">
        <v>268</v>
      </c>
      <c r="D19" s="23" t="n">
        <v>1</v>
      </c>
      <c r="E19" s="10" t="n">
        <v>390000</v>
      </c>
      <c r="F19" s="10" t="n">
        <v>405146.17</v>
      </c>
      <c r="G19" s="23" t="n">
        <v>1.038836333333333</v>
      </c>
      <c r="H19" s="10" t="n">
        <v>405146.17</v>
      </c>
      <c r="I19" s="10" t="n">
        <v>15146.16999999998</v>
      </c>
    </row>
    <row r="20">
      <c r="A20" s="8" t="inlineStr">
        <is>
          <t>БИ</t>
        </is>
      </c>
      <c r="B20" s="10" t="n">
        <v>151</v>
      </c>
      <c r="C20" s="10" t="n">
        <v>79</v>
      </c>
      <c r="D20" s="23" t="n">
        <v>0.5231788079470199</v>
      </c>
      <c r="E20" s="10" t="n">
        <v>150000</v>
      </c>
      <c r="F20" s="10" t="n">
        <v>78851.75</v>
      </c>
      <c r="G20" s="23" t="n">
        <v>0.5256783333333334</v>
      </c>
      <c r="H20" s="10" t="n">
        <v>78851.75</v>
      </c>
      <c r="I20" s="10" t="n">
        <v>-71148.25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ТЗ</t>
        </is>
      </c>
      <c r="B26" s="8" t="inlineStr">
        <is>
          <t>Кийко Меланья Максимовна</t>
        </is>
      </c>
      <c r="C26" s="10" t="n">
        <v>0</v>
      </c>
      <c r="D26" s="10" t="n">
        <v>26</v>
      </c>
      <c r="E26" s="23" t="n">
        <v>0</v>
      </c>
      <c r="F26" s="10" t="n">
        <v>0</v>
      </c>
      <c r="G26" s="10" t="n">
        <v>24029</v>
      </c>
      <c r="H26" s="23" t="n">
        <v>0</v>
      </c>
      <c r="I26" s="10" t="n">
        <v>24029</v>
      </c>
      <c r="J26" s="10" t="n">
        <v>24029</v>
      </c>
    </row>
    <row r="27">
      <c r="A27" s="8" t="inlineStr">
        <is>
          <t>ТЗ</t>
        </is>
      </c>
      <c r="B27" s="8" t="inlineStr">
        <is>
          <t>Красильников Михаил Васильевич</t>
        </is>
      </c>
      <c r="C27" s="10" t="n">
        <v>4</v>
      </c>
      <c r="D27" s="10" t="n">
        <v>4</v>
      </c>
      <c r="E27" s="23" t="n">
        <v>1</v>
      </c>
      <c r="F27" s="10" t="n">
        <v>0</v>
      </c>
      <c r="G27" s="10" t="n">
        <v>0</v>
      </c>
      <c r="H27" s="23" t="n">
        <v>0</v>
      </c>
      <c r="I27" s="10" t="n">
        <v>0</v>
      </c>
      <c r="J27" s="10" t="n">
        <v>0</v>
      </c>
    </row>
    <row r="28">
      <c r="A28" s="8" t="inlineStr">
        <is>
          <t>ТЗ</t>
        </is>
      </c>
      <c r="B28" s="8" t="inlineStr">
        <is>
          <t>Ершов Данил Викторович</t>
        </is>
      </c>
      <c r="C28" s="10" t="n">
        <v>86</v>
      </c>
      <c r="D28" s="10" t="n">
        <v>47</v>
      </c>
      <c r="E28" s="23" t="n">
        <v>0.5465116279069767</v>
      </c>
      <c r="F28" s="10" t="n">
        <v>136300</v>
      </c>
      <c r="G28" s="10" t="n">
        <v>72901.75</v>
      </c>
      <c r="H28" s="23" t="n">
        <v>0.5348624358033749</v>
      </c>
      <c r="I28" s="10" t="n">
        <v>72901.75</v>
      </c>
      <c r="J28" s="10" t="n">
        <v>-63398.25</v>
      </c>
    </row>
    <row r="29">
      <c r="A29" s="8" t="inlineStr">
        <is>
          <t>ТЗ</t>
        </is>
      </c>
      <c r="B29" s="8" t="inlineStr">
        <is>
          <t>Егиазарян Эльмира Яновна</t>
        </is>
      </c>
      <c r="C29" s="10" t="n">
        <v>32</v>
      </c>
      <c r="D29" s="10" t="n">
        <v>24</v>
      </c>
      <c r="E29" s="23" t="n">
        <v>0.75</v>
      </c>
      <c r="F29" s="10" t="n">
        <v>73700</v>
      </c>
      <c r="G29" s="10" t="n">
        <v>52617</v>
      </c>
      <c r="H29" s="23" t="n">
        <v>0.7139348710990502</v>
      </c>
      <c r="I29" s="10" t="n">
        <v>52617</v>
      </c>
      <c r="J29" s="10" t="n">
        <v>-21083</v>
      </c>
    </row>
    <row r="30">
      <c r="A30" s="8" t="inlineStr">
        <is>
          <t>ТЗ</t>
        </is>
      </c>
      <c r="B30" s="8" t="inlineStr">
        <is>
          <t>Пирогов Илья Дмитриевич</t>
        </is>
      </c>
      <c r="C30" s="10" t="n">
        <v>73</v>
      </c>
      <c r="D30" s="10" t="n">
        <v>45</v>
      </c>
      <c r="E30" s="23" t="n">
        <v>0.6164383561643836</v>
      </c>
      <c r="F30" s="10" t="n">
        <v>96100</v>
      </c>
      <c r="G30" s="10" t="n">
        <v>69466.16</v>
      </c>
      <c r="H30" s="23" t="n">
        <v>0.7228528616024974</v>
      </c>
      <c r="I30" s="10" t="n">
        <v>69466.16</v>
      </c>
      <c r="J30" s="10" t="n">
        <v>-26633.84</v>
      </c>
    </row>
    <row r="31">
      <c r="A31" s="8" t="inlineStr">
        <is>
          <t>ТЗ</t>
        </is>
      </c>
      <c r="B31" s="8" t="inlineStr">
        <is>
          <t>Корнеев Иван Викторович</t>
        </is>
      </c>
      <c r="C31" s="10" t="n">
        <v>123</v>
      </c>
      <c r="D31" s="10" t="n">
        <v>94</v>
      </c>
      <c r="E31" s="23" t="n">
        <v>0.7642276422764228</v>
      </c>
      <c r="F31" s="10" t="n">
        <v>191700</v>
      </c>
      <c r="G31" s="10" t="n">
        <v>151515.25</v>
      </c>
      <c r="H31" s="23" t="n">
        <v>0.7903768909754825</v>
      </c>
      <c r="I31" s="10" t="n">
        <v>151515.25</v>
      </c>
      <c r="J31" s="10" t="n">
        <v>-40184.75</v>
      </c>
    </row>
    <row r="32">
      <c r="A32" s="8" t="inlineStr">
        <is>
          <t>ТЗ</t>
        </is>
      </c>
      <c r="B32" s="8" t="inlineStr">
        <is>
          <t>Рочев Игорь Алексеевич</t>
        </is>
      </c>
      <c r="C32" s="10" t="n">
        <v>162</v>
      </c>
      <c r="D32" s="10" t="n">
        <v>128</v>
      </c>
      <c r="E32" s="23" t="n">
        <v>0.7901234567901234</v>
      </c>
      <c r="F32" s="10" t="n">
        <v>339600</v>
      </c>
      <c r="G32" s="10" t="n">
        <v>279806.1800000001</v>
      </c>
      <c r="H32" s="23" t="n">
        <v>0.8239286808009424</v>
      </c>
      <c r="I32" s="10" t="n">
        <v>279806.1800000001</v>
      </c>
      <c r="J32" s="10" t="n">
        <v>-59793.81999999995</v>
      </c>
    </row>
    <row r="33">
      <c r="A33" s="8" t="inlineStr">
        <is>
          <t>ТЗ</t>
        </is>
      </c>
      <c r="B33" s="8" t="inlineStr">
        <is>
          <t>Терехин Андрей Владимирович</t>
        </is>
      </c>
      <c r="C33" s="10" t="n">
        <v>66</v>
      </c>
      <c r="D33" s="10" t="n">
        <v>53</v>
      </c>
      <c r="E33" s="23" t="n">
        <v>0.803030303030303</v>
      </c>
      <c r="F33" s="10" t="n">
        <v>98200</v>
      </c>
      <c r="G33" s="10" t="n">
        <v>94564.14999999998</v>
      </c>
      <c r="H33" s="23" t="n">
        <v>0.9629750509164967</v>
      </c>
      <c r="I33" s="10" t="n">
        <v>94564.14999999998</v>
      </c>
      <c r="J33" s="10" t="n">
        <v>-3635.85000000002</v>
      </c>
    </row>
    <row r="34">
      <c r="A34" s="8" t="inlineStr">
        <is>
          <t>ТЗ</t>
        </is>
      </c>
      <c r="B34" s="8" t="inlineStr">
        <is>
          <t>Шангов Павел Михайлович</t>
        </is>
      </c>
      <c r="C34" s="10" t="n">
        <v>118</v>
      </c>
      <c r="D34" s="10" t="n">
        <v>117</v>
      </c>
      <c r="E34" s="23" t="n">
        <v>0.9915254237288136</v>
      </c>
      <c r="F34" s="10" t="n">
        <v>208300</v>
      </c>
      <c r="G34" s="10" t="n">
        <v>208474.13</v>
      </c>
      <c r="H34" s="23" t="n">
        <v>1.000835957753241</v>
      </c>
      <c r="I34" s="10" t="n">
        <v>208474.13</v>
      </c>
      <c r="J34" s="10" t="n">
        <v>174.1300000000047</v>
      </c>
    </row>
    <row r="35">
      <c r="A35" s="8" t="inlineStr">
        <is>
          <t>ТЗ</t>
        </is>
      </c>
      <c r="B35" s="8" t="inlineStr">
        <is>
          <t>Зинченко Лидия Ивановна</t>
        </is>
      </c>
      <c r="C35" s="10" t="n">
        <v>54</v>
      </c>
      <c r="D35" s="10" t="n">
        <v>47</v>
      </c>
      <c r="E35" s="23" t="n">
        <v>0.8703703703703703</v>
      </c>
      <c r="F35" s="10" t="n">
        <v>78400</v>
      </c>
      <c r="G35" s="10" t="n">
        <v>83798</v>
      </c>
      <c r="H35" s="23" t="n">
        <v>1.068852040816326</v>
      </c>
      <c r="I35" s="10" t="n">
        <v>83798</v>
      </c>
      <c r="J35" s="10" t="n">
        <v>5398</v>
      </c>
    </row>
    <row r="36">
      <c r="A36" s="8" t="inlineStr">
        <is>
          <t>ТЗ</t>
        </is>
      </c>
      <c r="B36" s="8" t="inlineStr">
        <is>
          <t>Важенина Ксения Александровна</t>
        </is>
      </c>
      <c r="C36" s="10" t="n">
        <v>47</v>
      </c>
      <c r="D36" s="10" t="n">
        <v>45</v>
      </c>
      <c r="E36" s="23" t="n">
        <v>0.9574468085106383</v>
      </c>
      <c r="F36" s="10" t="n">
        <v>64900</v>
      </c>
      <c r="G36" s="10" t="n">
        <v>72876.31999999999</v>
      </c>
      <c r="H36" s="23" t="n">
        <v>1.122901694915254</v>
      </c>
      <c r="I36" s="10" t="n">
        <v>72876.31999999999</v>
      </c>
      <c r="J36" s="10" t="n">
        <v>7976.319999999992</v>
      </c>
    </row>
    <row r="37">
      <c r="A37" s="8" t="inlineStr">
        <is>
          <t>ТЗ</t>
        </is>
      </c>
      <c r="B37" s="8" t="inlineStr">
        <is>
          <t>Демошкевич София Александровна</t>
        </is>
      </c>
      <c r="C37" s="10" t="n">
        <v>16</v>
      </c>
      <c r="D37" s="10" t="n">
        <v>18</v>
      </c>
      <c r="E37" s="23" t="n">
        <v>1.125</v>
      </c>
      <c r="F37" s="10" t="n">
        <v>15300</v>
      </c>
      <c r="G37" s="10" t="n">
        <v>19882.75</v>
      </c>
      <c r="H37" s="23" t="n">
        <v>1.29952614379085</v>
      </c>
      <c r="I37" s="10" t="n">
        <v>19882.75</v>
      </c>
      <c r="J37" s="10" t="n">
        <v>4582.75</v>
      </c>
    </row>
    <row r="38">
      <c r="A38" s="8" t="inlineStr">
        <is>
          <t>ТЗ</t>
        </is>
      </c>
      <c r="B38" s="8" t="inlineStr">
        <is>
          <t>Ставертий Глеб Владимирович</t>
        </is>
      </c>
      <c r="C38" s="10" t="n">
        <v>18</v>
      </c>
      <c r="D38" s="10" t="n">
        <v>31</v>
      </c>
      <c r="E38" s="23" t="n">
        <v>1.722222222222222</v>
      </c>
      <c r="F38" s="10" t="n">
        <v>23200</v>
      </c>
      <c r="G38" s="10" t="n">
        <v>31138</v>
      </c>
      <c r="H38" s="23" t="n">
        <v>1.342155172413793</v>
      </c>
      <c r="I38" s="10" t="n">
        <v>31138</v>
      </c>
      <c r="J38" s="10" t="n">
        <v>7938</v>
      </c>
    </row>
    <row r="39">
      <c r="A39" s="8" t="inlineStr">
        <is>
          <t>ТЗ</t>
        </is>
      </c>
      <c r="B39" s="8" t="inlineStr">
        <is>
          <t>Багаутдинова Юлия Мануровна</t>
        </is>
      </c>
      <c r="C39" s="10" t="n">
        <v>46</v>
      </c>
      <c r="D39" s="10" t="n">
        <v>64</v>
      </c>
      <c r="E39" s="23" t="n">
        <v>1.391304347826087</v>
      </c>
      <c r="F39" s="10" t="n">
        <v>57700</v>
      </c>
      <c r="G39" s="10" t="n">
        <v>100318.75</v>
      </c>
      <c r="H39" s="23" t="n">
        <v>1.738626516464472</v>
      </c>
      <c r="I39" s="10" t="n">
        <v>100318.75</v>
      </c>
      <c r="J39" s="10" t="n">
        <v>42618.75000000001</v>
      </c>
    </row>
    <row r="40">
      <c r="A40" s="8" t="inlineStr">
        <is>
          <t>ТЗ</t>
        </is>
      </c>
      <c r="B40" s="8" t="inlineStr">
        <is>
          <t>Бардаков Майкл Александрович</t>
        </is>
      </c>
      <c r="C40" s="10" t="n">
        <v>25</v>
      </c>
      <c r="D40" s="10" t="n">
        <v>68</v>
      </c>
      <c r="E40" s="23" t="n">
        <v>2.72</v>
      </c>
      <c r="F40" s="10" t="n">
        <v>16600</v>
      </c>
      <c r="G40" s="10" t="n">
        <v>68804.25</v>
      </c>
      <c r="H40" s="23" t="n">
        <v>4.144834337349398</v>
      </c>
      <c r="I40" s="10" t="n">
        <v>68804.25</v>
      </c>
      <c r="J40" s="10" t="n">
        <v>52204.25</v>
      </c>
    </row>
    <row r="41">
      <c r="A41" s="8" t="inlineStr">
        <is>
          <t>ГП</t>
        </is>
      </c>
      <c r="B41" s="8" t="inlineStr">
        <is>
          <t>Володина Ирина Анатольевна</t>
        </is>
      </c>
      <c r="C41" s="10" t="n">
        <v>0</v>
      </c>
      <c r="D41" s="10" t="n">
        <v>1</v>
      </c>
      <c r="E41" s="23" t="n">
        <v>0</v>
      </c>
      <c r="F41" s="10" t="n">
        <v>0</v>
      </c>
      <c r="G41" s="10" t="n">
        <v>0</v>
      </c>
      <c r="H41" s="23" t="n">
        <v>0</v>
      </c>
      <c r="I41" s="10" t="n">
        <v>0</v>
      </c>
      <c r="J41" s="10" t="n">
        <v>0</v>
      </c>
    </row>
    <row r="42">
      <c r="A42" s="8" t="inlineStr">
        <is>
          <t>ГП</t>
        </is>
      </c>
      <c r="B42" s="8" t="inlineStr">
        <is>
          <t>Пронькина Елена Александровна</t>
        </is>
      </c>
      <c r="C42" s="10" t="n">
        <v>4</v>
      </c>
      <c r="D42" s="10" t="n">
        <v>42</v>
      </c>
      <c r="E42" s="23" t="n">
        <v>10.5</v>
      </c>
      <c r="F42" s="10" t="n">
        <v>9300</v>
      </c>
      <c r="G42" s="10" t="n">
        <v>90925</v>
      </c>
      <c r="H42" s="23" t="n">
        <v>9.776881720430108</v>
      </c>
      <c r="I42" s="10" t="n">
        <v>90925</v>
      </c>
      <c r="J42" s="10" t="n">
        <v>81625</v>
      </c>
    </row>
    <row r="43">
      <c r="A43" s="8" t="inlineStr">
        <is>
          <t>ГП</t>
        </is>
      </c>
      <c r="B43" s="8" t="inlineStr">
        <is>
          <t>Петрова Анастасия Сергеевна</t>
        </is>
      </c>
      <c r="C43" s="10" t="n">
        <v>12</v>
      </c>
      <c r="D43" s="10" t="n">
        <v>126</v>
      </c>
      <c r="E43" s="23" t="n">
        <v>10.5</v>
      </c>
      <c r="F43" s="10" t="n">
        <v>17400</v>
      </c>
      <c r="G43" s="10" t="n">
        <v>180619</v>
      </c>
      <c r="H43" s="23" t="n">
        <v>10.38040229885057</v>
      </c>
      <c r="I43" s="10" t="n">
        <v>180619</v>
      </c>
      <c r="J43" s="10" t="n">
        <v>163219</v>
      </c>
    </row>
    <row r="44">
      <c r="A44" s="8" t="inlineStr">
        <is>
          <t>ГП</t>
        </is>
      </c>
      <c r="B44" s="8" t="inlineStr">
        <is>
          <t>Редькина Анастасия Анатольевна</t>
        </is>
      </c>
      <c r="C44" s="10" t="n">
        <v>9</v>
      </c>
      <c r="D44" s="10" t="n">
        <v>109</v>
      </c>
      <c r="E44" s="23" t="n">
        <v>12.11111111111111</v>
      </c>
      <c r="F44" s="10" t="n">
        <v>15300</v>
      </c>
      <c r="G44" s="10" t="n">
        <v>181975.5</v>
      </c>
      <c r="H44" s="23" t="n">
        <v>11.89382352941177</v>
      </c>
      <c r="I44" s="10" t="n">
        <v>181975.5</v>
      </c>
      <c r="J44" s="10" t="n">
        <v>166675.5</v>
      </c>
    </row>
    <row r="45">
      <c r="A45" s="8" t="inlineStr">
        <is>
          <t>ГП</t>
        </is>
      </c>
      <c r="B45" s="8" t="inlineStr">
        <is>
          <t>Панкова Ксения Евгеньевна</t>
        </is>
      </c>
      <c r="C45" s="10" t="n">
        <v>13</v>
      </c>
      <c r="D45" s="10" t="n">
        <v>145</v>
      </c>
      <c r="E45" s="23" t="n">
        <v>11.15384615384615</v>
      </c>
      <c r="F45" s="10" t="n">
        <v>20600</v>
      </c>
      <c r="G45" s="10" t="n">
        <v>250910.27</v>
      </c>
      <c r="H45" s="23" t="n">
        <v>12.18011019417476</v>
      </c>
      <c r="I45" s="10" t="n">
        <v>250910.27</v>
      </c>
      <c r="J45" s="10" t="n">
        <v>230310.27</v>
      </c>
    </row>
    <row r="46">
      <c r="A46" s="8" t="inlineStr">
        <is>
          <t>ГП</t>
        </is>
      </c>
      <c r="B46" s="8" t="inlineStr">
        <is>
          <t>Емельянова Юлия Витальевна</t>
        </is>
      </c>
      <c r="C46" s="10" t="n">
        <v>4</v>
      </c>
      <c r="D46" s="10" t="n">
        <v>50</v>
      </c>
      <c r="E46" s="23" t="n">
        <v>12.5</v>
      </c>
      <c r="F46" s="10" t="n">
        <v>5400</v>
      </c>
      <c r="G46" s="10" t="n">
        <v>78951.75</v>
      </c>
      <c r="H46" s="23" t="n">
        <v>14.62069444444444</v>
      </c>
      <c r="I46" s="10" t="n">
        <v>78951.75</v>
      </c>
      <c r="J46" s="10" t="n">
        <v>73551.75</v>
      </c>
    </row>
    <row r="47">
      <c r="A47" s="8" t="inlineStr">
        <is>
          <t>ГП</t>
        </is>
      </c>
      <c r="B47" s="8" t="inlineStr">
        <is>
          <t>Смирнова Валерия Евгеньевна</t>
        </is>
      </c>
      <c r="C47" s="10" t="n">
        <v>8</v>
      </c>
      <c r="D47" s="10" t="n">
        <v>129</v>
      </c>
      <c r="E47" s="23" t="n">
        <v>16.125</v>
      </c>
      <c r="F47" s="10" t="n">
        <v>13800</v>
      </c>
      <c r="G47" s="10" t="n">
        <v>247254.42</v>
      </c>
      <c r="H47" s="23" t="n">
        <v>17.91698695652174</v>
      </c>
      <c r="I47" s="10" t="n">
        <v>247254.42</v>
      </c>
      <c r="J47" s="10" t="n">
        <v>233454.42</v>
      </c>
    </row>
    <row r="48">
      <c r="A48" s="8" t="inlineStr">
        <is>
          <t>ГП</t>
        </is>
      </c>
      <c r="B48" s="8" t="inlineStr">
        <is>
          <t>Попова Яна Юрьевна</t>
        </is>
      </c>
      <c r="C48" s="10" t="n">
        <v>4</v>
      </c>
      <c r="D48" s="10" t="n">
        <v>82</v>
      </c>
      <c r="E48" s="23" t="n">
        <v>20.5</v>
      </c>
      <c r="F48" s="10" t="n">
        <v>8200</v>
      </c>
      <c r="G48" s="10" t="n">
        <v>165670.62</v>
      </c>
      <c r="H48" s="23" t="n">
        <v>20.20373414634146</v>
      </c>
      <c r="I48" s="10" t="n">
        <v>165670.62</v>
      </c>
      <c r="J48" s="10" t="n">
        <v>157470.62</v>
      </c>
    </row>
    <row r="49">
      <c r="A49" s="8" t="inlineStr">
        <is>
          <t>ФТ</t>
        </is>
      </c>
      <c r="B49" s="8" t="inlineStr">
        <is>
          <t>Ангел Дмитрий Степанович</t>
        </is>
      </c>
      <c r="C49" s="10" t="n">
        <v>156</v>
      </c>
      <c r="D49" s="10" t="n">
        <v>152</v>
      </c>
      <c r="E49" s="23" t="n">
        <v>0.9743589743589743</v>
      </c>
      <c r="F49" s="10" t="n">
        <v>170900</v>
      </c>
      <c r="G49" s="10" t="n">
        <v>168952.5</v>
      </c>
      <c r="H49" s="23" t="n">
        <v>0.9886044470450556</v>
      </c>
      <c r="I49" s="10" t="n">
        <v>168952.5</v>
      </c>
      <c r="J49" s="10" t="n">
        <v>-1947.5</v>
      </c>
    </row>
    <row r="50">
      <c r="A50" s="8" t="inlineStr">
        <is>
          <t>ФТ</t>
        </is>
      </c>
      <c r="B50" s="8" t="inlineStr">
        <is>
          <t>Мутаев Аскер Магомедович</t>
        </is>
      </c>
      <c r="C50" s="10" t="n">
        <v>112</v>
      </c>
      <c r="D50" s="10" t="n">
        <v>116</v>
      </c>
      <c r="E50" s="23" t="n">
        <v>1.035714285714286</v>
      </c>
      <c r="F50" s="10" t="n">
        <v>219100</v>
      </c>
      <c r="G50" s="10" t="n">
        <v>236193.67</v>
      </c>
      <c r="H50" s="23" t="n">
        <v>1.078017663167504</v>
      </c>
      <c r="I50" s="10" t="n">
        <v>236193.67</v>
      </c>
      <c r="J50" s="10" t="n">
        <v>17093.67000000004</v>
      </c>
    </row>
    <row r="51">
      <c r="A51" s="8" t="inlineStr">
        <is>
          <t>БИ</t>
        </is>
      </c>
      <c r="B51" s="8" t="inlineStr">
        <is>
          <t>Гусейнов Ширхан Панах Оглы</t>
        </is>
      </c>
      <c r="C51" s="10" t="n">
        <v>25</v>
      </c>
      <c r="D51" s="10" t="n">
        <v>1</v>
      </c>
      <c r="E51" s="23" t="n">
        <v>0.04</v>
      </c>
      <c r="F51" s="10" t="n">
        <v>9500</v>
      </c>
      <c r="G51" s="10" t="n">
        <v>518.75</v>
      </c>
      <c r="H51" s="23" t="n">
        <v>0.05460526315789474</v>
      </c>
      <c r="I51" s="10" t="n">
        <v>518.75</v>
      </c>
      <c r="J51" s="10" t="n">
        <v>-8981.25</v>
      </c>
    </row>
    <row r="52">
      <c r="A52" s="8" t="inlineStr">
        <is>
          <t>БИ</t>
        </is>
      </c>
      <c r="B52" s="8" t="inlineStr">
        <is>
          <t>Хилобок Кирилл Игоревич</t>
        </is>
      </c>
      <c r="C52" s="10" t="n">
        <v>126</v>
      </c>
      <c r="D52" s="10" t="n">
        <v>78</v>
      </c>
      <c r="E52" s="23" t="n">
        <v>0.6190476190476191</v>
      </c>
      <c r="F52" s="10" t="n">
        <v>140500</v>
      </c>
      <c r="G52" s="10" t="n">
        <v>78333</v>
      </c>
      <c r="H52" s="23" t="n">
        <v>0.5575302491103202</v>
      </c>
      <c r="I52" s="10" t="n">
        <v>78333</v>
      </c>
      <c r="J52" s="10" t="n">
        <v>-62167</v>
      </c>
    </row>
    <row r="56">
      <c r="A56" s="2" t="inlineStr">
        <is>
          <t>Дорожная карта по дням</t>
        </is>
      </c>
    </row>
    <row r="57">
      <c r="A57" s="20" t="inlineStr">
        <is>
          <t>День</t>
        </is>
      </c>
      <c r="B57" s="20" t="inlineStr">
        <is>
          <t>Дата</t>
        </is>
      </c>
      <c r="C57" s="20" t="inlineStr">
        <is>
          <t>План ₽ накоп.</t>
        </is>
      </c>
      <c r="D57" s="20" t="inlineStr">
        <is>
          <t>Факт ₽ день</t>
        </is>
      </c>
      <c r="E57" s="20" t="inlineStr">
        <is>
          <t>Факт ₽ накоп.</t>
        </is>
      </c>
      <c r="F57" s="20" t="inlineStr">
        <is>
          <t>% ₽</t>
        </is>
      </c>
      <c r="G57" s="20" t="inlineStr">
        <is>
          <t>План трен. накоп.</t>
        </is>
      </c>
      <c r="H57" s="20" t="inlineStr">
        <is>
          <t>Факт трен. день</t>
        </is>
      </c>
      <c r="I57" s="20" t="inlineStr">
        <is>
          <t>Факт трен. накоп.</t>
        </is>
      </c>
      <c r="J57" s="20" t="inlineStr">
        <is>
          <t>% трен.</t>
        </is>
      </c>
    </row>
    <row r="58">
      <c r="A58" s="8" t="n">
        <v>1</v>
      </c>
      <c r="B58" s="8" t="inlineStr">
        <is>
          <t>01.03.2026</t>
        </is>
      </c>
      <c r="C58" s="10" t="n">
        <v>35781.14681224951</v>
      </c>
      <c r="D58" s="10" t="n">
        <v>41978.72</v>
      </c>
      <c r="E58" s="10" t="n">
        <v>41978.72</v>
      </c>
      <c r="F58" s="23" t="n">
        <v>1.173207785101756</v>
      </c>
      <c r="G58" s="10" t="n">
        <v>25.2663132546239</v>
      </c>
      <c r="H58" s="10" t="n">
        <v>29</v>
      </c>
      <c r="I58" s="10" t="n">
        <v>29</v>
      </c>
      <c r="J58" s="23" t="n">
        <v>1.147773310167949</v>
      </c>
    </row>
    <row r="59">
      <c r="A59" s="8" t="n">
        <v>2</v>
      </c>
      <c r="B59" s="8" t="inlineStr">
        <is>
          <t>02.03.2026</t>
        </is>
      </c>
      <c r="C59" s="10" t="n">
        <v>113289.0567246826</v>
      </c>
      <c r="D59" s="10" t="n">
        <v>118397.16</v>
      </c>
      <c r="E59" s="10" t="n">
        <v>160375.88</v>
      </c>
      <c r="F59" s="23" t="n">
        <v>1.415634348423862</v>
      </c>
      <c r="G59" s="10" t="n">
        <v>76.70852704103815</v>
      </c>
      <c r="H59" s="10" t="n">
        <v>79</v>
      </c>
      <c r="I59" s="10" t="n">
        <v>108</v>
      </c>
      <c r="J59" s="23" t="n">
        <v>1.407926917202064</v>
      </c>
    </row>
    <row r="60">
      <c r="A60" s="8" t="n">
        <v>3</v>
      </c>
      <c r="B60" s="8" t="inlineStr">
        <is>
          <t>03.03.2026</t>
        </is>
      </c>
      <c r="C60" s="10" t="n">
        <v>190710.2573701141</v>
      </c>
      <c r="D60" s="10" t="n">
        <v>100676.29</v>
      </c>
      <c r="E60" s="10" t="n">
        <v>261052.17</v>
      </c>
      <c r="F60" s="23" t="n">
        <v>1.368841789633645</v>
      </c>
      <c r="G60" s="10" t="n">
        <v>124.5123917187866</v>
      </c>
      <c r="H60" s="10" t="n">
        <v>60</v>
      </c>
      <c r="I60" s="10" t="n">
        <v>168</v>
      </c>
      <c r="J60" s="23" t="n">
        <v>1.349263295651978</v>
      </c>
    </row>
    <row r="61">
      <c r="A61" s="8" t="n">
        <v>4</v>
      </c>
      <c r="B61" s="8" t="inlineStr">
        <is>
          <t>04.03.2026</t>
        </is>
      </c>
      <c r="C61" s="10" t="n">
        <v>271407.9000166385</v>
      </c>
      <c r="D61" s="10" t="n">
        <v>119686</v>
      </c>
      <c r="E61" s="10" t="n">
        <v>380738.17</v>
      </c>
      <c r="F61" s="23" t="n">
        <v>1.402826409904277</v>
      </c>
      <c r="G61" s="10" t="n">
        <v>176.6620622763303</v>
      </c>
      <c r="H61" s="10" t="n">
        <v>70</v>
      </c>
      <c r="I61" s="10" t="n">
        <v>238</v>
      </c>
      <c r="J61" s="23" t="n">
        <v>1.34720492296601</v>
      </c>
    </row>
    <row r="62">
      <c r="A62" s="8" t="n">
        <v>5</v>
      </c>
      <c r="B62" s="8" t="inlineStr">
        <is>
          <t>05.03.2026</t>
        </is>
      </c>
      <c r="C62" s="10" t="n">
        <v>340903.3510976398</v>
      </c>
      <c r="D62" s="10" t="n">
        <v>109989.31</v>
      </c>
      <c r="E62" s="10" t="n">
        <v>490727.48</v>
      </c>
      <c r="F62" s="23" t="n">
        <v>1.43949151106892</v>
      </c>
      <c r="G62" s="10" t="n">
        <v>221.4339693635238</v>
      </c>
      <c r="H62" s="10" t="n">
        <v>67</v>
      </c>
      <c r="I62" s="10" t="n">
        <v>305</v>
      </c>
      <c r="J62" s="23" t="n">
        <v>1.377385777243994</v>
      </c>
    </row>
    <row r="63">
      <c r="A63" s="8" t="n">
        <v>6</v>
      </c>
      <c r="B63" s="8" t="inlineStr">
        <is>
          <t>06.03.2026</t>
        </is>
      </c>
      <c r="C63" s="10" t="n">
        <v>425138.4172039854</v>
      </c>
      <c r="D63" s="10" t="n">
        <v>101859.91</v>
      </c>
      <c r="E63" s="10" t="n">
        <v>592587.39</v>
      </c>
      <c r="F63" s="23" t="n">
        <v>1.393869304724986</v>
      </c>
      <c r="G63" s="10" t="n">
        <v>278.0305110538814</v>
      </c>
      <c r="H63" s="10" t="n">
        <v>58</v>
      </c>
      <c r="I63" s="10" t="n">
        <v>363</v>
      </c>
      <c r="J63" s="23" t="n">
        <v>1.305612102153968</v>
      </c>
    </row>
    <row r="64">
      <c r="A64" s="8" t="n">
        <v>7</v>
      </c>
      <c r="B64" s="8" t="inlineStr">
        <is>
          <t>07.03.2026</t>
        </is>
      </c>
      <c r="C64" s="10" t="n">
        <v>459822.4356574715</v>
      </c>
      <c r="D64" s="10" t="n">
        <v>65527</v>
      </c>
      <c r="E64" s="10" t="n">
        <v>658114.39</v>
      </c>
      <c r="F64" s="23" t="n">
        <v>1.431235927100867</v>
      </c>
      <c r="G64" s="10" t="n">
        <v>304.6219020703033</v>
      </c>
      <c r="H64" s="10" t="n">
        <v>40</v>
      </c>
      <c r="I64" s="10" t="n">
        <v>403</v>
      </c>
      <c r="J64" s="23" t="n">
        <v>1.322951492525945</v>
      </c>
    </row>
    <row r="65">
      <c r="A65" s="8" t="n">
        <v>8</v>
      </c>
      <c r="B65" s="8" t="inlineStr">
        <is>
          <t>08.03.2026</t>
        </is>
      </c>
      <c r="C65" s="10" t="n">
        <v>495603.582469721</v>
      </c>
      <c r="D65" s="10" t="n">
        <v>14780.25</v>
      </c>
      <c r="E65" s="10" t="n">
        <v>672894.64</v>
      </c>
      <c r="F65" s="23" t="n">
        <v>1.357727554443396</v>
      </c>
      <c r="G65" s="10" t="n">
        <v>329.8882153249272</v>
      </c>
      <c r="H65" s="10" t="n">
        <v>16</v>
      </c>
      <c r="I65" s="10" t="n">
        <v>419</v>
      </c>
      <c r="J65" s="23" t="n">
        <v>1.270127214418075</v>
      </c>
    </row>
    <row r="66">
      <c r="A66" s="8" t="n">
        <v>9</v>
      </c>
      <c r="B66" s="8" t="inlineStr">
        <is>
          <t>09.03.2026</t>
        </is>
      </c>
      <c r="C66" s="10" t="n">
        <v>573111.4923821541</v>
      </c>
      <c r="D66" s="10" t="n">
        <v>104471.14</v>
      </c>
      <c r="E66" s="10" t="n">
        <v>777365.78</v>
      </c>
      <c r="F66" s="23" t="n">
        <v>1.356395379141425</v>
      </c>
      <c r="G66" s="10" t="n">
        <v>381.3304291113415</v>
      </c>
      <c r="H66" s="10" t="n">
        <v>74</v>
      </c>
      <c r="I66" s="10" t="n">
        <v>493</v>
      </c>
      <c r="J66" s="23" t="n">
        <v>1.292842014073975</v>
      </c>
    </row>
    <row r="67">
      <c r="A67" s="8" t="n">
        <v>10</v>
      </c>
      <c r="B67" s="8" t="inlineStr">
        <is>
          <t>10.03.2026</t>
        </is>
      </c>
      <c r="C67" s="10" t="n">
        <v>650532.6930275855</v>
      </c>
      <c r="D67" s="10" t="n">
        <v>117090.35</v>
      </c>
      <c r="E67" s="10" t="n">
        <v>894456.13</v>
      </c>
      <c r="F67" s="23" t="n">
        <v>1.374959536371942</v>
      </c>
      <c r="G67" s="10" t="n">
        <v>429.1342937890899</v>
      </c>
      <c r="H67" s="10" t="n">
        <v>63</v>
      </c>
      <c r="I67" s="10" t="n">
        <v>556</v>
      </c>
      <c r="J67" s="23" t="n">
        <v>1.295631712606175</v>
      </c>
    </row>
    <row r="68">
      <c r="A68" s="8" t="n">
        <v>11</v>
      </c>
      <c r="B68" s="8" t="inlineStr">
        <is>
          <t>11.03.2026</t>
        </is>
      </c>
      <c r="C68" s="10" t="n">
        <v>731230.3356741099</v>
      </c>
      <c r="D68" s="10" t="n">
        <v>135778.25</v>
      </c>
      <c r="E68" s="10" t="n">
        <v>1030234.38</v>
      </c>
      <c r="F68" s="23" t="n">
        <v>1.408905415624262</v>
      </c>
      <c r="G68" s="10" t="n">
        <v>481.2839643466336</v>
      </c>
      <c r="H68" s="10" t="n">
        <v>80</v>
      </c>
      <c r="I68" s="10" t="n">
        <v>636</v>
      </c>
      <c r="J68" s="23" t="n">
        <v>1.321465178802292</v>
      </c>
    </row>
    <row r="69">
      <c r="A69" s="8" t="n">
        <v>12</v>
      </c>
      <c r="B69" s="8" t="inlineStr">
        <is>
          <t>12.03.2026</t>
        </is>
      </c>
      <c r="C69" s="10" t="n">
        <v>800725.7867551112</v>
      </c>
      <c r="D69" s="10" t="n">
        <v>111590.84</v>
      </c>
      <c r="E69" s="10" t="n">
        <v>1141825.22</v>
      </c>
      <c r="F69" s="23" t="n">
        <v>1.425987821158067</v>
      </c>
      <c r="G69" s="10" t="n">
        <v>526.0558714338272</v>
      </c>
      <c r="H69" s="10" t="n">
        <v>65</v>
      </c>
      <c r="I69" s="10" t="n">
        <v>701</v>
      </c>
      <c r="J69" s="23" t="n">
        <v>1.332558076177996</v>
      </c>
    </row>
    <row r="70">
      <c r="A70" s="8" t="n">
        <v>13</v>
      </c>
      <c r="B70" s="8" t="inlineStr">
        <is>
          <t>13.03.2026</t>
        </is>
      </c>
      <c r="C70" s="10" t="n">
        <v>884960.8528614568</v>
      </c>
      <c r="D70" s="10" t="n">
        <v>107251.34</v>
      </c>
      <c r="E70" s="10" t="n">
        <v>1249076.56</v>
      </c>
      <c r="F70" s="23" t="n">
        <v>1.411448377587779</v>
      </c>
      <c r="G70" s="10" t="n">
        <v>582.6524131241847</v>
      </c>
      <c r="H70" s="10" t="n">
        <v>70</v>
      </c>
      <c r="I70" s="10" t="n">
        <v>771</v>
      </c>
      <c r="J70" s="23" t="n">
        <v>1.323258914977962</v>
      </c>
    </row>
    <row r="71">
      <c r="A71" s="8" t="n">
        <v>14</v>
      </c>
      <c r="B71" s="8" t="inlineStr">
        <is>
          <t>14.03.2026</t>
        </is>
      </c>
      <c r="C71" s="10" t="n">
        <v>919644.871314943</v>
      </c>
      <c r="D71" s="10" t="n">
        <v>41935.5</v>
      </c>
      <c r="E71" s="10" t="n">
        <v>1291012.06</v>
      </c>
      <c r="F71" s="23" t="n">
        <v>1.403815864436956</v>
      </c>
      <c r="G71" s="10" t="n">
        <v>609.2438041406067</v>
      </c>
      <c r="H71" s="10" t="n">
        <v>37</v>
      </c>
      <c r="I71" s="10" t="n">
        <v>808</v>
      </c>
      <c r="J71" s="23" t="n">
        <v>1.326234250571915</v>
      </c>
    </row>
    <row r="72">
      <c r="A72" s="8" t="n">
        <v>15</v>
      </c>
      <c r="B72" s="8" t="inlineStr">
        <is>
          <t>15.03.2026</t>
        </is>
      </c>
      <c r="C72" s="10" t="n">
        <v>955426.0181271925</v>
      </c>
      <c r="D72" s="10" t="n">
        <v>39964.16</v>
      </c>
      <c r="E72" s="10" t="n">
        <v>1330976.22</v>
      </c>
      <c r="F72" s="23" t="n">
        <v>1.393070938772375</v>
      </c>
      <c r="G72" s="10" t="n">
        <v>634.5101173952306</v>
      </c>
      <c r="H72" s="10" t="n">
        <v>21</v>
      </c>
      <c r="I72" s="10" t="n">
        <v>829</v>
      </c>
      <c r="J72" s="23" t="n">
        <v>1.306519750076142</v>
      </c>
    </row>
    <row r="73">
      <c r="A73" s="8" t="n">
        <v>16</v>
      </c>
      <c r="B73" s="8" t="inlineStr">
        <is>
          <t>16.03.2026</t>
        </is>
      </c>
      <c r="C73" s="10" t="n">
        <v>1032933.928039626</v>
      </c>
      <c r="D73" s="10" t="n">
        <v>121586.27</v>
      </c>
      <c r="E73" s="10" t="n">
        <v>1452562.49</v>
      </c>
      <c r="F73" s="23" t="n">
        <v>1.406249180677776</v>
      </c>
      <c r="G73" s="10" t="n">
        <v>685.9523311816449</v>
      </c>
      <c r="H73" s="10" t="n">
        <v>72</v>
      </c>
      <c r="I73" s="10" t="n">
        <v>901</v>
      </c>
      <c r="J73" s="23" t="n">
        <v>1.313502351465016</v>
      </c>
    </row>
    <row r="74">
      <c r="A74" s="8" t="n">
        <v>17</v>
      </c>
      <c r="B74" s="8" t="inlineStr">
        <is>
          <t>17.03.2026</t>
        </is>
      </c>
      <c r="C74" s="10" t="n">
        <v>1110355.128685057</v>
      </c>
      <c r="D74" s="10" t="n">
        <v>129182</v>
      </c>
      <c r="E74" s="10" t="n">
        <v>1581744.49</v>
      </c>
      <c r="F74" s="23" t="n">
        <v>1.424539274991405</v>
      </c>
      <c r="G74" s="10" t="n">
        <v>733.7561958593933</v>
      </c>
      <c r="H74" s="10" t="n">
        <v>85</v>
      </c>
      <c r="I74" s="10" t="n">
        <v>986</v>
      </c>
      <c r="J74" s="23" t="n">
        <v>1.343770595143217</v>
      </c>
    </row>
    <row r="75">
      <c r="A75" s="8" t="n">
        <v>18</v>
      </c>
      <c r="B75" s="8" t="inlineStr">
        <is>
          <t>18.03.2026</t>
        </is>
      </c>
      <c r="C75" s="10" t="n">
        <v>1191052.771331582</v>
      </c>
      <c r="D75" s="10" t="n">
        <v>134248.1</v>
      </c>
      <c r="E75" s="10" t="n">
        <v>1715992.59</v>
      </c>
      <c r="F75" s="23" t="n">
        <v>1.440735986938297</v>
      </c>
      <c r="G75" s="10" t="n">
        <v>785.905866416937</v>
      </c>
      <c r="H75" s="10" t="n">
        <v>81</v>
      </c>
      <c r="I75" s="10" t="n">
        <v>1067</v>
      </c>
      <c r="J75" s="23" t="n">
        <v>1.357668959597685</v>
      </c>
    </row>
    <row r="76">
      <c r="A76" s="8" t="n">
        <v>19</v>
      </c>
      <c r="B76" s="8" t="inlineStr">
        <is>
          <t>19.03.2026</t>
        </is>
      </c>
      <c r="C76" s="10" t="n">
        <v>1260548.222412583</v>
      </c>
      <c r="D76" s="10" t="n">
        <v>114212.24</v>
      </c>
      <c r="E76" s="10" t="n">
        <v>1830204.83</v>
      </c>
      <c r="F76" s="23" t="n">
        <v>1.451911793185621</v>
      </c>
      <c r="G76" s="10" t="n">
        <v>830.6777735041305</v>
      </c>
      <c r="H76" s="10" t="n">
        <v>65</v>
      </c>
      <c r="I76" s="10" t="n">
        <v>1132</v>
      </c>
      <c r="J76" s="23" t="n">
        <v>1.362742613450185</v>
      </c>
    </row>
    <row r="77">
      <c r="A77" s="8" t="n">
        <v>20</v>
      </c>
      <c r="B77" s="8" t="inlineStr">
        <is>
          <t>20.03.2026</t>
        </is>
      </c>
      <c r="C77" s="10" t="n">
        <v>1344783.288518929</v>
      </c>
      <c r="D77" s="10" t="n">
        <v>115265.65</v>
      </c>
      <c r="E77" s="10" t="n">
        <v>1945470.48</v>
      </c>
      <c r="F77" s="23" t="n">
        <v>1.446679548005564</v>
      </c>
      <c r="G77" s="10" t="n">
        <v>887.2743151944881</v>
      </c>
      <c r="H77" s="10" t="n">
        <v>69</v>
      </c>
      <c r="I77" s="10" t="n">
        <v>1201</v>
      </c>
      <c r="J77" s="23" t="n">
        <v>1.353583643111256</v>
      </c>
    </row>
    <row r="78">
      <c r="A78" s="8" t="n">
        <v>21</v>
      </c>
      <c r="B78" s="8" t="inlineStr">
        <is>
          <t>21.03.2026</t>
        </is>
      </c>
      <c r="C78" s="10" t="n">
        <v>1379467.306972415</v>
      </c>
      <c r="D78" s="10" t="n">
        <v>24867.51</v>
      </c>
      <c r="E78" s="10" t="n">
        <v>1970337.99</v>
      </c>
      <c r="F78" s="23" t="n">
        <v>1.428332502003544</v>
      </c>
      <c r="G78" s="10" t="n">
        <v>913.86570621091</v>
      </c>
      <c r="H78" s="10" t="n">
        <v>15</v>
      </c>
      <c r="I78" s="10" t="n">
        <v>1216</v>
      </c>
      <c r="J78" s="23" t="n">
        <v>1.330611261299875</v>
      </c>
    </row>
    <row r="79">
      <c r="A79" s="8" t="n">
        <v>22</v>
      </c>
      <c r="B79" s="8" t="inlineStr">
        <is>
          <t>22.03.2026</t>
        </is>
      </c>
      <c r="C79" s="10" t="n">
        <v>1415248.453784664</v>
      </c>
      <c r="D79" s="10" t="n">
        <v>56046.05</v>
      </c>
      <c r="E79" s="10" t="n">
        <v>2026384.04</v>
      </c>
      <c r="F79" s="23" t="n">
        <v>1.431822118993336</v>
      </c>
      <c r="G79" s="10" t="n">
        <v>939.132019465534</v>
      </c>
      <c r="H79" s="10" t="n">
        <v>36</v>
      </c>
      <c r="I79" s="10" t="n">
        <v>1252</v>
      </c>
      <c r="J79" s="23" t="n">
        <v>1.33314589860595</v>
      </c>
    </row>
    <row r="80">
      <c r="A80" s="8" t="n">
        <v>23</v>
      </c>
      <c r="B80" s="8" t="inlineStr">
        <is>
          <t>23.03.2026</t>
        </is>
      </c>
      <c r="C80" s="10" t="n">
        <v>1492756.363697097</v>
      </c>
      <c r="D80" s="10" t="n">
        <v>113915.1</v>
      </c>
      <c r="E80" s="10" t="n">
        <v>2140299.14</v>
      </c>
      <c r="F80" s="23" t="n">
        <v>1.433789995508135</v>
      </c>
      <c r="G80" s="10" t="n">
        <v>990.5742332519483</v>
      </c>
      <c r="H80" s="10" t="n">
        <v>67</v>
      </c>
      <c r="I80" s="10" t="n">
        <v>1319</v>
      </c>
      <c r="J80" s="23" t="n">
        <v>1.331550888084243</v>
      </c>
    </row>
    <row r="81">
      <c r="A81" s="8" t="n">
        <v>24</v>
      </c>
      <c r="B81" s="8" t="inlineStr">
        <is>
          <t>24.03.2026</t>
        </is>
      </c>
      <c r="C81" s="10" t="n">
        <v>1570177.564342529</v>
      </c>
      <c r="D81" s="10" t="n">
        <v>120348.83</v>
      </c>
      <c r="E81" s="10" t="n">
        <v>2260647.97</v>
      </c>
      <c r="F81" s="23" t="n">
        <v>1.439740333410374</v>
      </c>
      <c r="G81" s="10" t="n">
        <v>1038.378097929697</v>
      </c>
      <c r="H81" s="10" t="n">
        <v>70</v>
      </c>
      <c r="I81" s="10" t="n">
        <v>1389</v>
      </c>
      <c r="J81" s="23" t="n">
        <v>1.337663036970221</v>
      </c>
    </row>
    <row r="82">
      <c r="A82" s="8" t="n">
        <v>25</v>
      </c>
      <c r="B82" s="8" t="inlineStr">
        <is>
          <t>25.03.2026</t>
        </is>
      </c>
      <c r="C82" s="10" t="n">
        <v>1650875.206989053</v>
      </c>
      <c r="D82" s="10" t="n">
        <v>138394.93</v>
      </c>
      <c r="E82" s="10" t="n">
        <v>2399042.9</v>
      </c>
      <c r="F82" s="23" t="n">
        <v>1.453194578150757</v>
      </c>
      <c r="G82" s="10" t="n">
        <v>1090.52776848724</v>
      </c>
      <c r="H82" s="10" t="n">
        <v>84</v>
      </c>
      <c r="I82" s="10" t="n">
        <v>1473</v>
      </c>
      <c r="J82" s="23" t="n">
        <v>1.350722138917487</v>
      </c>
    </row>
    <row r="83">
      <c r="A83" s="8" t="n">
        <v>26</v>
      </c>
      <c r="B83" s="8" t="inlineStr">
        <is>
          <t>26.03.2026</t>
        </is>
      </c>
      <c r="C83" s="10" t="n">
        <v>1720370.658070054</v>
      </c>
      <c r="D83" s="10" t="n">
        <v>116516.91</v>
      </c>
      <c r="E83" s="10" t="n">
        <v>2515559.810000001</v>
      </c>
      <c r="F83" s="23" t="n">
        <v>1.462219666558371</v>
      </c>
      <c r="G83" s="10" t="n">
        <v>1135.299675574434</v>
      </c>
      <c r="H83" s="10" t="n">
        <v>69</v>
      </c>
      <c r="I83" s="10" t="n">
        <v>1542</v>
      </c>
      <c r="J83" s="23" t="n">
        <v>1.358231692631979</v>
      </c>
    </row>
    <row r="84">
      <c r="A84" s="8" t="n">
        <v>27</v>
      </c>
      <c r="B84" s="8" t="inlineStr">
        <is>
          <t>27.03.2026</t>
        </is>
      </c>
      <c r="C84" s="10" t="n">
        <v>1804605.7241764</v>
      </c>
      <c r="D84" s="10" t="n">
        <v>130121.5</v>
      </c>
      <c r="E84" s="10" t="n">
        <v>2645681.310000001</v>
      </c>
      <c r="F84" s="23" t="n">
        <v>1.466071660172449</v>
      </c>
      <c r="G84" s="10" t="n">
        <v>1191.896217264791</v>
      </c>
      <c r="H84" s="10" t="n">
        <v>80</v>
      </c>
      <c r="I84" s="10" t="n">
        <v>1622</v>
      </c>
      <c r="J84" s="23" t="n">
        <v>1.360856739458597</v>
      </c>
    </row>
    <row r="85">
      <c r="A85" s="8" t="n">
        <v>28</v>
      </c>
      <c r="B85" s="8" t="inlineStr">
        <is>
          <t>28.03.2026</t>
        </is>
      </c>
      <c r="C85" s="10" t="n">
        <v>1839289.742629886</v>
      </c>
      <c r="D85" s="10" t="n">
        <v>30015.36</v>
      </c>
      <c r="E85" s="10" t="n">
        <v>2675696.67</v>
      </c>
      <c r="F85" s="23" t="n">
        <v>1.454744517943208</v>
      </c>
      <c r="G85" s="10" t="n">
        <v>1218.487608281213</v>
      </c>
      <c r="H85" s="10" t="n">
        <v>23</v>
      </c>
      <c r="I85" s="10" t="n">
        <v>1645</v>
      </c>
      <c r="J85" s="23" t="n">
        <v>1.350034246405198</v>
      </c>
    </row>
    <row r="86">
      <c r="A86" s="8" t="n">
        <v>29</v>
      </c>
      <c r="B86" s="8" t="inlineStr">
        <is>
          <t>29.03.2026</t>
        </is>
      </c>
      <c r="C86" s="10" t="n">
        <v>1875070.889442136</v>
      </c>
      <c r="D86" s="10" t="n">
        <v>64048.92</v>
      </c>
      <c r="E86" s="10" t="n">
        <v>2739745.59</v>
      </c>
      <c r="F86" s="23" t="n">
        <v>1.461142405562661</v>
      </c>
      <c r="G86" s="10" t="n">
        <v>1243.753921535837</v>
      </c>
      <c r="H86" s="10" t="n">
        <v>45</v>
      </c>
      <c r="I86" s="10" t="n">
        <v>1690</v>
      </c>
      <c r="J86" s="23" t="n">
        <v>1.358789685594012</v>
      </c>
    </row>
    <row r="87">
      <c r="A87" s="8" t="n">
        <v>30</v>
      </c>
      <c r="B87" s="8" t="inlineStr">
        <is>
          <t>30.03.2026</t>
        </is>
      </c>
      <c r="C87" s="10" t="n">
        <v>1952578.799354569</v>
      </c>
      <c r="D87" s="10" t="n">
        <v>115010.8</v>
      </c>
      <c r="E87" s="10" t="n">
        <v>2854756.39</v>
      </c>
      <c r="F87" s="23" t="n">
        <v>1.462044139239681</v>
      </c>
      <c r="G87" s="10" t="n">
        <v>1295.196135322251</v>
      </c>
      <c r="H87" s="10" t="n">
        <v>74</v>
      </c>
      <c r="I87" s="10" t="n">
        <v>1764</v>
      </c>
      <c r="J87" s="23" t="n">
        <v>1.361955885979468</v>
      </c>
    </row>
    <row r="88">
      <c r="A88" s="8" t="n">
        <v>31</v>
      </c>
      <c r="B88" s="8" t="inlineStr">
        <is>
          <t>31.03.2026</t>
        </is>
      </c>
      <c r="C88" s="10" t="n">
        <v>2030000</v>
      </c>
      <c r="D88" s="10" t="n">
        <v>155739.78</v>
      </c>
      <c r="E88" s="10" t="n">
        <v>3010496.17</v>
      </c>
      <c r="F88" s="23" t="n">
        <v>1.483003039408867</v>
      </c>
      <c r="G88" s="10" t="n">
        <v>1343</v>
      </c>
      <c r="H88" s="10" t="n">
        <v>78</v>
      </c>
      <c r="I88" s="10" t="n">
        <v>1842</v>
      </c>
      <c r="J88" s="23" t="n">
        <v>1.371556217423678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52">
    <cfRule type="dataBar" priority="5">
      <dataBar showValue="1">
        <cfvo type="num" val="0"/>
        <cfvo type="num" val="1"/>
        <color rgb="00B7E4C7"/>
      </dataBar>
    </cfRule>
  </conditionalFormatting>
  <conditionalFormatting sqref="H26:H52">
    <cfRule type="dataBar" priority="5">
      <dataBar showValue="1">
        <cfvo type="num" val="0"/>
        <cfvo type="num" val="1"/>
        <color rgb="00B7E4C7"/>
      </dataBar>
    </cfRule>
  </conditionalFormatting>
  <conditionalFormatting sqref="F58:F88">
    <cfRule type="dataBar" priority="7">
      <dataBar showValue="1">
        <cfvo type="num" val="0"/>
        <cfvo type="num" val="1"/>
        <color rgb="00B7E4C7"/>
      </dataBar>
    </cfRule>
  </conditionalFormatting>
  <conditionalFormatting sqref="J58:J88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2026-09-29T22:21:30Z</dcterms:created>
  <dcterms:modified xsi:type="dcterms:W3CDTF">2026-09-29T22:21:31Z</dcterms:modified>
</cp:coreProperties>
</file>